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\общая папка\Электронная почта\ЭКОНОМИСТЫ ДОП ОБРАЗОВАНИЕ\Бюджет\офо\АНС\ОФО 2026\"/>
    </mc:Choice>
  </mc:AlternateContent>
  <bookViews>
    <workbookView xWindow="390" yWindow="390" windowWidth="13875" windowHeight="15090"/>
  </bookViews>
  <sheets>
    <sheet name="смета" sheetId="5" r:id="rId1"/>
    <sheet name="расш-ка" sheetId="6" r:id="rId2"/>
  </sheets>
  <definedNames>
    <definedName name="_xlnm.Print_Titles" localSheetId="0">смета!$2:$7</definedName>
    <definedName name="_xlnm.Print_Area" localSheetId="0">смета!$A$1:$R$120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6" i="6" l="1"/>
  <c r="D46" i="6"/>
  <c r="C46" i="6"/>
  <c r="C50" i="6" s="1"/>
  <c r="E44" i="6"/>
  <c r="E41" i="6" s="1"/>
  <c r="D44" i="6"/>
  <c r="D41" i="6"/>
  <c r="C41" i="6"/>
  <c r="E38" i="6"/>
  <c r="D38" i="6"/>
  <c r="C38" i="6"/>
  <c r="E36" i="6"/>
  <c r="D36" i="6"/>
  <c r="C36" i="6"/>
  <c r="E33" i="6"/>
  <c r="D33" i="6"/>
  <c r="C33" i="6"/>
  <c r="E31" i="6"/>
  <c r="D31" i="6"/>
  <c r="C31" i="6"/>
  <c r="E27" i="6"/>
  <c r="D27" i="6"/>
  <c r="C27" i="6"/>
  <c r="E25" i="6"/>
  <c r="E24" i="6" s="1"/>
  <c r="E22" i="6" s="1"/>
  <c r="D24" i="6"/>
  <c r="D22" i="6" s="1"/>
  <c r="C24" i="6"/>
  <c r="C22" i="6" s="1"/>
  <c r="E20" i="6"/>
  <c r="E10" i="6"/>
  <c r="E8" i="6" s="1"/>
  <c r="D8" i="6"/>
  <c r="C8" i="6"/>
  <c r="W7" i="6"/>
  <c r="V7" i="6"/>
  <c r="U7" i="6"/>
  <c r="T7" i="6"/>
  <c r="S7" i="6"/>
  <c r="R7" i="6"/>
  <c r="Q7" i="6"/>
  <c r="P7" i="6"/>
  <c r="O7" i="6"/>
  <c r="N7" i="6"/>
  <c r="M7" i="6"/>
  <c r="L7" i="6"/>
  <c r="X7" i="6" s="1"/>
  <c r="K7" i="6"/>
  <c r="D7" i="6"/>
  <c r="C7" i="6"/>
  <c r="X6" i="6"/>
  <c r="E5" i="6"/>
  <c r="E4" i="6"/>
  <c r="D4" i="6"/>
  <c r="C4" i="6"/>
  <c r="D50" i="6" l="1"/>
  <c r="E7" i="6"/>
  <c r="E50" i="6" s="1"/>
  <c r="B50" i="6" s="1"/>
</calcChain>
</file>

<file path=xl/comments1.xml><?xml version="1.0" encoding="utf-8"?>
<comments xmlns="http://schemas.openxmlformats.org/spreadsheetml/2006/main">
  <authors>
    <author>User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 -8200 (передвижка плюсом в 2026)</t>
        </r>
      </text>
    </comment>
  </commentList>
</comments>
</file>

<file path=xl/sharedStrings.xml><?xml version="1.0" encoding="utf-8"?>
<sst xmlns="http://schemas.openxmlformats.org/spreadsheetml/2006/main" count="1788" uniqueCount="310">
  <si>
    <t xml:space="preserve">ВСЕГО </t>
  </si>
  <si>
    <t>Доп.ЭК</t>
  </si>
  <si>
    <t>Ассигнования 2025 года (счет ЛАГ, ЛБГ) КЦСР 0230142310, 0230142320, 0260499900, ДКР 302,304,305,308, кроме ДФК 13580</t>
  </si>
  <si>
    <t>Заявлено УО на 2026 год</t>
  </si>
  <si>
    <t>Учтено в смете учреждения на 2026 год</t>
  </si>
  <si>
    <t>муниципальное задание (счет ЛАГ, ЛБГ)</t>
  </si>
  <si>
    <t>Отклонение</t>
  </si>
  <si>
    <t xml:space="preserve">Утвержденный план </t>
  </si>
  <si>
    <t xml:space="preserve">Уточненный план 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</si>
  <si>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</si>
  <si>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</si>
  <si>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</si>
  <si>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</si>
  <si>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</si>
  <si>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</si>
  <si>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</si>
  <si>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</si>
  <si>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</si>
  <si>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</si>
  <si>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>1</t>
  </si>
  <si>
    <t>6=7+8+11+14</t>
  </si>
  <si>
    <t>8=9+10</t>
  </si>
  <si>
    <t>11=12+13</t>
  </si>
  <si>
    <t>14=15+16+17</t>
  </si>
  <si>
    <t>Нормативный объем на 2026 год</t>
  </si>
  <si>
    <t>х</t>
  </si>
  <si>
    <t xml:space="preserve"> - </t>
  </si>
  <si>
    <t>сверхнормативный объем в смете учреждения</t>
  </si>
  <si>
    <t>ВСЕГО</t>
  </si>
  <si>
    <t>в т.ч. без налогов</t>
  </si>
  <si>
    <t>Зарплата с начислениями</t>
  </si>
  <si>
    <t>x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</si>
  <si>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</si>
  <si>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</si>
  <si>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</si>
  <si>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</si>
  <si>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</si>
  <si>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Выплата единовременного денежного вознаграждения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</si>
  <si>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</si>
  <si>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</si>
  <si>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</si>
  <si>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</si>
  <si>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</si>
  <si>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</si>
  <si>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Начисления на выплату единовременного денежного вознаграждения при награждении муниципальными наградами города Казани</t>
  </si>
  <si>
    <t>П213025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</si>
  <si>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</si>
  <si>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</si>
  <si>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</si>
  <si>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</si>
  <si>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</si>
  <si>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</si>
  <si>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</si>
  <si>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</si>
  <si>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</si>
  <si>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</si>
  <si>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</si>
  <si>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</si>
  <si>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</si>
  <si>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</si>
  <si>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</si>
  <si>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</si>
  <si>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</si>
  <si>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</si>
  <si>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</si>
  <si>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>Плата за услуги сети Интернет</t>
  </si>
  <si>
    <t>П221012</t>
  </si>
  <si>
    <t>Расходы по услугам связи</t>
  </si>
  <si>
    <t>П221099</t>
  </si>
  <si>
    <t>222 "Транспортные услуги"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</si>
  <si>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</si>
  <si>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</si>
  <si>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"Арендная плата за пользование имуществом"</t>
  </si>
  <si>
    <t>Аренда помещения</t>
  </si>
  <si>
    <t>П224001</t>
  </si>
  <si>
    <t>Аренда транспорта, оборудования</t>
  </si>
  <si>
    <t>П224002</t>
  </si>
  <si>
    <t>Расходы по арендной плате за пользование имуществом в части возмещения коммунальных услуг</t>
  </si>
  <si>
    <t>П224011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</si>
  <si>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</si>
  <si>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</si>
  <si>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</si>
  <si>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</si>
  <si>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</si>
  <si>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</si>
  <si>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</si>
  <si>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</si>
  <si>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</si>
  <si>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</si>
  <si>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</si>
  <si>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</si>
  <si>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</si>
  <si>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</si>
  <si>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</si>
  <si>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</si>
  <si>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</si>
  <si>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</si>
  <si>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</si>
  <si>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</si>
  <si>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</si>
  <si>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</si>
  <si>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</si>
  <si>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</si>
  <si>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</si>
  <si>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</si>
  <si>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</si>
  <si>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</si>
  <si>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</si>
  <si>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</si>
  <si>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</si>
  <si>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</si>
  <si>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</si>
  <si>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</si>
  <si>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</si>
  <si>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</si>
  <si>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</si>
  <si>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</si>
  <si>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</si>
  <si>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</si>
  <si>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</si>
  <si>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</si>
  <si>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</si>
  <si>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</si>
  <si>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</si>
  <si>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</si>
  <si>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</si>
  <si>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</si>
  <si>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</si>
  <si>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</si>
  <si>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</si>
  <si>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r>
      <rPr>
        <b/>
        <sz val="8"/>
        <rFont val="Tahoma"/>
        <family val="2"/>
        <charset val="204"/>
      </rPr>
      <t>Н</t>
    </r>
    <r>
      <rPr>
        <sz val="8"/>
        <rFont val="Tahoma"/>
        <family val="2"/>
        <charset val="204"/>
      </rPr>
      <t>226019</t>
    </r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</si>
  <si>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</si>
  <si>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</si>
  <si>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</si>
  <si>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</si>
  <si>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</si>
  <si>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</si>
  <si>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</si>
  <si>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</si>
  <si>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</si>
  <si>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</si>
  <si>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</si>
  <si>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</si>
  <si>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</si>
  <si>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</si>
  <si>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</si>
  <si>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</si>
  <si>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</si>
  <si>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</si>
  <si>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</si>
  <si>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</si>
  <si>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</si>
  <si>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</si>
  <si>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</si>
  <si>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</si>
  <si>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</si>
  <si>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</si>
  <si>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</si>
  <si>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</si>
  <si>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</si>
  <si>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</si>
  <si>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</si>
  <si>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</si>
  <si>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</si>
  <si>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</si>
  <si>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296 "Иные выплаты текущего характера физическим лицам"</t>
  </si>
  <si>
    <t>Прочие расходы по иным выплатам текущего характера физическим лицам, не включенные в вышеуказанные дополнительные коды экономической классификации</t>
  </si>
  <si>
    <t>П296099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</si>
  <si>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</si>
  <si>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</si>
  <si>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</si>
  <si>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</si>
  <si>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</si>
  <si>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</si>
  <si>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</si>
  <si>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</si>
  <si>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</si>
  <si>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340 "Увеличение стоимости материальных запасов"</t>
  </si>
  <si>
    <t>Закупка медикаментов, перевязочных средств (расходных материалов)…</t>
  </si>
  <si>
    <t>П341006</t>
  </si>
  <si>
    <t>Продукты питания (за исключенем молока и молочных продуктов)</t>
  </si>
  <si>
    <t>П342005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</si>
  <si>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</si>
  <si>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</si>
  <si>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</si>
  <si>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</si>
  <si>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</si>
  <si>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</si>
  <si>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</si>
  <si>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</si>
  <si>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</si>
  <si>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</si>
  <si>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 xml:space="preserve">Закупка мягкого инвентаря, одежды, обмундирования </t>
  </si>
  <si>
    <t>П345002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</si>
  <si>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</si>
  <si>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</si>
  <si>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</si>
  <si>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</si>
  <si>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</si>
  <si>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</si>
  <si>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</si>
  <si>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</si>
  <si>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</si>
  <si>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</si>
  <si>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Корма для животных</t>
  </si>
  <si>
    <t>П346035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</si>
  <si>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</si>
  <si>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</si>
  <si>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</si>
  <si>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</si>
  <si>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</si>
  <si>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</si>
  <si>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</si>
  <si>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</si>
  <si>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</si>
  <si>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</si>
  <si>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</si>
  <si>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</si>
  <si>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</si>
  <si>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</si>
  <si>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</si>
  <si>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</si>
  <si>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</si>
  <si>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</si>
  <si>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</si>
  <si>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</si>
  <si>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</si>
  <si>
    <t xml:space="preserve">Расшифровка к бюджету на 2026 год 
МУДОД "Центр внешкольной работы" Авиастроительного района г. Казани </t>
  </si>
  <si>
    <t>Наименование услуги</t>
  </si>
  <si>
    <t>Итого</t>
  </si>
  <si>
    <t>308 авто</t>
  </si>
  <si>
    <t>ВСЕГО без ФОТ и налога</t>
  </si>
  <si>
    <t>221001</t>
  </si>
  <si>
    <t>№ п/п</t>
  </si>
  <si>
    <t>Марка авто</t>
  </si>
  <si>
    <t xml:space="preserve">Гос.номер </t>
  </si>
  <si>
    <t>ДОП.ФК</t>
  </si>
  <si>
    <t>Трансп.налог</t>
  </si>
  <si>
    <t>ТО ТС</t>
  </si>
  <si>
    <t>Тех.осмотр</t>
  </si>
  <si>
    <t>ГЛОНАС</t>
  </si>
  <si>
    <t>ОСАГО</t>
  </si>
  <si>
    <t>Бензин</t>
  </si>
  <si>
    <t>Масла и спец.смазки</t>
  </si>
  <si>
    <t>Автозапчасти</t>
  </si>
  <si>
    <t>Аптечка для водителей</t>
  </si>
  <si>
    <t>Карта тахографа</t>
  </si>
  <si>
    <t>Страхование сидячих мест</t>
  </si>
  <si>
    <t>Медицинский осмотр</t>
  </si>
  <si>
    <t>221012</t>
  </si>
  <si>
    <t xml:space="preserve">Автобус Ford Transit </t>
  </si>
  <si>
    <t>Х098РН</t>
  </si>
  <si>
    <t>ИТОГО ПО УЧРЕЖДЕНИЮ</t>
  </si>
  <si>
    <t>Содержание в чистоте помещений, зданий, дворов, иного недвижимого имущества</t>
  </si>
  <si>
    <t>225002</t>
  </si>
  <si>
    <t>в т.ч. обслуживание конт площадки</t>
  </si>
  <si>
    <t>в т.ч. сброс снега</t>
  </si>
  <si>
    <t xml:space="preserve"> в т.ч. дератиз, дезинсекц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</si>
  <si>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</si>
  <si>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225003</t>
  </si>
  <si>
    <t>Текущий ремонт зданий, сооружений</t>
  </si>
  <si>
    <t>225010</t>
  </si>
  <si>
    <t>225011</t>
  </si>
  <si>
    <t>225013</t>
  </si>
  <si>
    <t>Расходы на техническое обслуживание и ремонт оборудования (торговое, кухонное, офисное, лифты и т.п.)</t>
  </si>
  <si>
    <t>225015</t>
  </si>
  <si>
    <t>в т.ч. ГЛОНАС</t>
  </si>
  <si>
    <t>225035</t>
  </si>
  <si>
    <t xml:space="preserve">Прочие работы, услуги по содержанию имущества </t>
  </si>
  <si>
    <t>225098</t>
  </si>
  <si>
    <t>226001</t>
  </si>
  <si>
    <t>226052</t>
  </si>
  <si>
    <t>в т.ч. курсы по гигиеническому обучению работников</t>
  </si>
  <si>
    <t>226031</t>
  </si>
  <si>
    <t xml:space="preserve">Прочие работы, услуги </t>
  </si>
  <si>
    <t>226098</t>
  </si>
  <si>
    <t>в т.ч.съем и передача приборов учета</t>
  </si>
  <si>
    <t>в т.ч.специальная оценка условий труда</t>
  </si>
  <si>
    <t>в т.ч. Утилизация ламп</t>
  </si>
  <si>
    <t>227002</t>
  </si>
  <si>
    <t>Прочие расходы по увеличению стоимости основных средств</t>
  </si>
  <si>
    <t>310099</t>
  </si>
  <si>
    <t>341 "Увеличение стоимости лекарственных препаратов и материалов, применяемых в медицинских целях"</t>
  </si>
  <si>
    <t>Аптечка для водителя</t>
  </si>
  <si>
    <t>341006</t>
  </si>
  <si>
    <t>343 "Увеличение стоимости горюче-смазочных материалов"</t>
  </si>
  <si>
    <t>343001</t>
  </si>
  <si>
    <t>343015</t>
  </si>
  <si>
    <t>346 "Увеличение стоимости прочих оборотных запасов (материалов)"</t>
  </si>
  <si>
    <t>346013</t>
  </si>
  <si>
    <t>346017</t>
  </si>
  <si>
    <t xml:space="preserve">Прочие расходы по увеличению стоимости материальных запасов  </t>
  </si>
  <si>
    <t>346099</t>
  </si>
  <si>
    <t>в т.ч. Карта тахографа / ПСС</t>
  </si>
  <si>
    <t xml:space="preserve">Всего по учреждению </t>
  </si>
  <si>
    <t>Нормативный объем финансирования (Многопрофильные)</t>
  </si>
  <si>
    <t>Наименование полное</t>
  </si>
  <si>
    <t xml:space="preserve"> "Центр внешкольной работы" Авиастроительного района г.Казани</t>
  </si>
  <si>
    <t>Отчетный период</t>
  </si>
  <si>
    <t>2022_Нормативы</t>
  </si>
  <si>
    <t>Расходы на коммунальные услуги, руб/кв.м</t>
  </si>
  <si>
    <t>Расходы на содержание имущества, руб/кв.м</t>
  </si>
  <si>
    <t>НСИ базовый         </t>
  </si>
  <si>
    <t>НСИ фактический</t>
  </si>
  <si>
    <t>Поправочный коэффициент к базовому НСИ    </t>
  </si>
  <si>
    <t>Стоимость содержания имущества, руб в год</t>
  </si>
  <si>
    <t>Объем по нормативу финансовых затрат, руб в год</t>
  </si>
  <si>
    <t>Объем финансового обеспечения по нормативу, руб в год</t>
  </si>
  <si>
    <t>Поправочный коэффициент к ОФО</t>
  </si>
  <si>
    <t>Объем финансового обеспечения из бюджета, руб в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</si>
</sst>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?"/>
    <numFmt numFmtId="165" formatCode="#,##0.0000"/>
  </numFmts>
  <fonts count="33" x14ac:knownFonts="1">
    <font>
      <sz val="12"/>
      <color indexed="8"/>
      <name val="Times New Roman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name val="Arial Cyr"/>
    </font>
    <font>
      <b/>
      <sz val="8"/>
      <name val="Arial Cyr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ahoma"/>
      <family val="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6" fillId="0" borderId="1">
      <alignment vertical="center" wrapText="1"/>
    </xf>
    <xf numFmtId="0" fontId="7" fillId="0" borderId="0"/>
    <xf numFmtId="0" fontId="14" fillId="0" borderId="0"/>
    <xf numFmtId="0" fontId="15" fillId="0" borderId="0"/>
    <xf numFmtId="0" fontId="14" fillId="0" borderId="0"/>
    <xf numFmtId="0" fontId="3" fillId="0" borderId="0"/>
    <xf numFmtId="0" fontId="2" fillId="0" borderId="0"/>
    <xf numFmtId="0" fontId="16" fillId="0" borderId="0"/>
    <xf numFmtId="0" fontId="3" fillId="0" borderId="0"/>
    <xf numFmtId="0" fontId="14" fillId="0" borderId="0"/>
    <xf numFmtId="0" fontId="14" fillId="0" borderId="0"/>
    <xf numFmtId="0" fontId="9" fillId="3" borderId="0"/>
    <xf numFmtId="0" fontId="10" fillId="0" borderId="0"/>
    <xf numFmtId="0" fontId="8" fillId="4" borderId="5"/>
    <xf numFmtId="0" fontId="11" fillId="0" borderId="4"/>
    <xf numFmtId="0" fontId="12" fillId="0" borderId="0"/>
    <xf numFmtId="0" fontId="13" fillId="2" borderId="0"/>
  </cellStyleXfs>
  <cellXfs count="133">
    <xf numFmtId="0" fontId="0" fillId="0" borderId="0" xfId="0" applyNumberFormat="1" applyFont="1" applyFill="1" applyBorder="1" applyProtection="1"/>
    <xf numFmtId="4" fontId="4" fillId="0" borderId="1" xfId="4" applyNumberFormat="1" applyFont="1" applyFill="1" applyBorder="1" applyAlignment="1" applyProtection="1">
      <alignment horizontal="center" vertical="center" wrapText="1"/>
    </xf>
    <xf numFmtId="0" fontId="4" fillId="0" borderId="0" xfId="7" applyNumberFormat="1" applyFont="1" applyFill="1" applyBorder="1" applyProtection="1"/>
    <xf numFmtId="49" fontId="4" fillId="0" borderId="1" xfId="7" applyNumberFormat="1" applyFont="1" applyFill="1" applyBorder="1" applyAlignment="1" applyProtection="1">
      <alignment horizontal="center" vertical="center" wrapText="1"/>
    </xf>
    <xf numFmtId="0" fontId="4" fillId="0" borderId="1" xfId="7" applyNumberFormat="1" applyFont="1" applyFill="1" applyBorder="1" applyAlignment="1" applyProtection="1">
      <alignment horizontal="center" vertical="center" wrapText="1"/>
    </xf>
    <xf numFmtId="0" fontId="4" fillId="0" borderId="1" xfId="7" applyNumberFormat="1" applyFont="1" applyFill="1" applyBorder="1" applyAlignment="1" applyProtection="1">
      <alignment horizontal="center" vertical="center"/>
    </xf>
    <xf numFmtId="1" fontId="4" fillId="0" borderId="1" xfId="7" applyNumberFormat="1" applyFont="1" applyFill="1" applyBorder="1" applyAlignment="1" applyProtection="1">
      <alignment horizontal="center" vertical="center"/>
    </xf>
    <xf numFmtId="0" fontId="4" fillId="0" borderId="0" xfId="7" applyNumberFormat="1" applyFont="1" applyFill="1" applyBorder="1" applyAlignment="1" applyProtection="1">
      <alignment horizontal="center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" fontId="4" fillId="0" borderId="0" xfId="7" applyNumberFormat="1" applyFont="1" applyFill="1" applyBorder="1" applyProtection="1"/>
    <xf numFmtId="0" fontId="4" fillId="0" borderId="0" xfId="7" applyNumberFormat="1" applyFont="1" applyFill="1" applyBorder="1" applyProtection="1"/>
    <xf numFmtId="0" fontId="5" fillId="0" borderId="0" xfId="7" applyNumberFormat="1" applyFont="1" applyFill="1" applyBorder="1" applyProtection="1"/>
    <xf numFmtId="4" fontId="4" fillId="0" borderId="1" xfId="7" applyNumberFormat="1" applyFont="1" applyFill="1" applyBorder="1" applyAlignment="1" applyProtection="1">
      <alignment horizontal="center" vertical="center" wrapText="1"/>
    </xf>
    <xf numFmtId="4" fontId="5" fillId="0" borderId="0" xfId="7" applyNumberFormat="1" applyFont="1" applyFill="1" applyBorder="1" applyProtection="1"/>
    <xf numFmtId="0" fontId="4" fillId="0" borderId="0" xfId="7" applyNumberFormat="1" applyFont="1" applyFill="1" applyBorder="1" applyProtection="1"/>
    <xf numFmtId="49" fontId="4" fillId="0" borderId="0" xfId="7" applyNumberFormat="1" applyFont="1" applyFill="1" applyBorder="1" applyAlignment="1" applyProtection="1">
      <alignment horizontal="left" vertical="center"/>
    </xf>
    <xf numFmtId="0" fontId="4" fillId="0" borderId="0" xfId="7" applyNumberFormat="1" applyFont="1" applyFill="1" applyBorder="1" applyAlignment="1" applyProtection="1">
      <alignment vertical="center"/>
    </xf>
    <xf numFmtId="0" fontId="4" fillId="0" borderId="0" xfId="7" applyNumberFormat="1" applyFont="1" applyFill="1" applyBorder="1" applyAlignment="1" applyProtection="1">
      <alignment horizontal="right"/>
    </xf>
    <xf numFmtId="0" fontId="4" fillId="0" borderId="0" xfId="7" applyNumberFormat="1" applyFont="1" applyFill="1" applyBorder="1" applyAlignment="1" applyProtection="1">
      <alignment horizontal="center"/>
    </xf>
    <xf numFmtId="49" fontId="4" fillId="0" borderId="0" xfId="7" applyNumberFormat="1" applyFont="1" applyFill="1" applyBorder="1" applyAlignment="1" applyProtection="1">
      <alignment horizontal="left" vertical="center"/>
    </xf>
    <xf numFmtId="0" fontId="4" fillId="0" borderId="0" xfId="7" applyNumberFormat="1" applyFont="1" applyFill="1" applyBorder="1" applyAlignment="1" applyProtection="1">
      <alignment vertical="center"/>
    </xf>
    <xf numFmtId="0" fontId="4" fillId="0" borderId="0" xfId="7" applyNumberFormat="1" applyFont="1" applyFill="1" applyBorder="1" applyAlignment="1" applyProtection="1">
      <alignment horizontal="right"/>
    </xf>
    <xf numFmtId="49" fontId="4" fillId="0" borderId="0" xfId="7" applyNumberFormat="1" applyFont="1" applyFill="1" applyBorder="1" applyAlignment="1" applyProtection="1">
      <alignment horizontal="left" vertical="center" wrapText="1"/>
    </xf>
    <xf numFmtId="49" fontId="5" fillId="0" borderId="1" xfId="7" applyNumberFormat="1" applyFont="1" applyFill="1" applyBorder="1" applyAlignment="1" applyProtection="1">
      <alignment horizontal="center" vertical="center" wrapText="1"/>
    </xf>
    <xf numFmtId="0" fontId="19" fillId="0" borderId="0" xfId="7" applyNumberFormat="1" applyFont="1" applyFill="1" applyBorder="1" applyProtection="1"/>
    <xf numFmtId="4" fontId="5" fillId="0" borderId="1" xfId="7" applyNumberFormat="1" applyFont="1" applyFill="1" applyBorder="1" applyAlignment="1" applyProtection="1">
      <alignment horizontal="center" vertical="center"/>
    </xf>
    <xf numFmtId="4" fontId="5" fillId="0" borderId="1" xfId="7" applyNumberFormat="1" applyFont="1" applyFill="1" applyBorder="1" applyAlignment="1" applyProtection="1">
      <alignment horizontal="center" vertical="center" wrapText="1"/>
    </xf>
    <xf numFmtId="4" fontId="5" fillId="0" borderId="1" xfId="7" applyNumberFormat="1" applyFont="1" applyFill="1" applyBorder="1" applyAlignment="1" applyProtection="1">
      <alignment horizontal="center" vertical="center" wrapText="1"/>
    </xf>
    <xf numFmtId="49" fontId="4" fillId="0" borderId="1" xfId="7" applyNumberFormat="1" applyFont="1" applyFill="1" applyBorder="1" applyAlignment="1" applyProtection="1">
      <alignment vertical="top" wrapText="1"/>
    </xf>
    <xf numFmtId="49" fontId="5" fillId="0" borderId="1" xfId="7" applyNumberFormat="1" applyFont="1" applyFill="1" applyBorder="1" applyAlignment="1" applyProtection="1">
      <alignment vertical="top" wrapText="1"/>
    </xf>
    <xf numFmtId="0" fontId="4" fillId="0" borderId="1" xfId="7" applyNumberFormat="1" applyFont="1" applyFill="1" applyBorder="1" applyAlignment="1" applyProtection="1">
      <alignment vertical="top" wrapText="1"/>
    </xf>
    <xf numFmtId="49" fontId="4" fillId="0" borderId="6" xfId="7" applyNumberFormat="1" applyFont="1" applyFill="1" applyBorder="1" applyAlignment="1" applyProtection="1">
      <alignment vertical="top" wrapText="1"/>
    </xf>
    <xf numFmtId="49" fontId="4" fillId="0" borderId="3" xfId="7" applyNumberFormat="1" applyFont="1" applyFill="1" applyBorder="1" applyAlignment="1" applyProtection="1">
      <alignment vertical="top" wrapText="1"/>
    </xf>
    <xf numFmtId="49" fontId="4" fillId="0" borderId="7" xfId="7" applyNumberFormat="1" applyFont="1" applyFill="1" applyBorder="1" applyAlignment="1" applyProtection="1">
      <alignment vertical="top" wrapText="1"/>
    </xf>
    <xf numFmtId="49" fontId="5" fillId="0" borderId="2" xfId="7" applyNumberFormat="1" applyFont="1" applyFill="1" applyBorder="1" applyAlignment="1" applyProtection="1">
      <alignment vertical="top" wrapText="1"/>
    </xf>
    <xf numFmtId="0" fontId="4" fillId="0" borderId="2" xfId="7" applyNumberFormat="1" applyFont="1" applyFill="1" applyBorder="1" applyAlignment="1" applyProtection="1">
      <alignment vertical="top" wrapText="1"/>
    </xf>
    <xf numFmtId="49" fontId="4" fillId="0" borderId="2" xfId="7" applyNumberFormat="1" applyFont="1" applyFill="1" applyBorder="1" applyAlignment="1" applyProtection="1">
      <alignment vertical="top" wrapText="1"/>
    </xf>
    <xf numFmtId="49" fontId="4" fillId="0" borderId="1" xfId="7" applyNumberFormat="1" applyFont="1" applyFill="1" applyBorder="1" applyAlignment="1" applyProtection="1">
      <alignment vertical="top"/>
    </xf>
    <xf numFmtId="0" fontId="4" fillId="0" borderId="1" xfId="7" applyNumberFormat="1" applyFont="1" applyFill="1" applyBorder="1" applyAlignment="1" applyProtection="1">
      <alignment horizontal="center"/>
    </xf>
    <xf numFmtId="164" fontId="20" fillId="0" borderId="8" xfId="0" applyNumberFormat="1" applyFont="1" applyFill="1" applyBorder="1" applyAlignment="1" applyProtection="1">
      <alignment horizontal="left" vertical="center" wrapText="1"/>
    </xf>
    <xf numFmtId="49" fontId="21" fillId="0" borderId="8" xfId="0" applyNumberFormat="1" applyFont="1" applyFill="1" applyBorder="1" applyAlignment="1" applyProtection="1">
      <alignment horizontal="left" vertical="center" wrapText="1"/>
    </xf>
    <xf numFmtId="49" fontId="20" fillId="0" borderId="8" xfId="0" applyNumberFormat="1" applyFont="1" applyFill="1" applyBorder="1" applyAlignment="1" applyProtection="1">
      <alignment horizontal="left" vertical="center" wrapText="1"/>
    </xf>
    <xf numFmtId="49" fontId="5" fillId="0" borderId="1" xfId="7" applyNumberFormat="1" applyFont="1" applyFill="1" applyBorder="1" applyAlignment="1" applyProtection="1">
      <alignment horizontal="left" vertical="center" wrapText="1"/>
    </xf>
    <xf numFmtId="0" fontId="5" fillId="0" borderId="1" xfId="7" applyNumberFormat="1" applyFont="1" applyFill="1" applyBorder="1" applyAlignment="1" applyProtection="1">
      <alignment horizontal="center" vertical="center" wrapText="1"/>
    </xf>
    <xf numFmtId="0" fontId="5" fillId="0" borderId="0" xfId="7" applyNumberFormat="1" applyFont="1" applyFill="1" applyBorder="1" applyProtection="1"/>
    <xf numFmtId="49" fontId="17" fillId="0" borderId="1" xfId="7" applyNumberFormat="1" applyFont="1" applyFill="1" applyBorder="1" applyAlignment="1" applyProtection="1">
      <alignment vertical="top" wrapText="1"/>
    </xf>
    <xf numFmtId="4" fontId="17" fillId="0" borderId="1" xfId="7" applyNumberFormat="1" applyFont="1" applyFill="1" applyBorder="1" applyAlignment="1" applyProtection="1">
      <alignment horizontal="center" vertical="center"/>
    </xf>
    <xf numFmtId="4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0" xfId="7" applyNumberFormat="1" applyFont="1" applyFill="1" applyBorder="1" applyProtection="1"/>
    <xf numFmtId="4" fontId="17" fillId="0" borderId="0" xfId="7" applyNumberFormat="1" applyFont="1" applyFill="1" applyBorder="1" applyProtection="1"/>
    <xf numFmtId="49" fontId="4" fillId="0" borderId="1" xfId="7" applyNumberFormat="1" applyFont="1" applyFill="1" applyBorder="1" applyAlignment="1" applyProtection="1">
      <alignment vertical="top" wrapText="1"/>
    </xf>
    <xf numFmtId="49" fontId="4" fillId="0" borderId="1" xfId="7" applyNumberFormat="1" applyFont="1" applyFill="1" applyBorder="1" applyAlignment="1" applyProtection="1">
      <alignment horizontal="center" vertical="center" wrapText="1"/>
    </xf>
    <xf numFmtId="49" fontId="4" fillId="0" borderId="0" xfId="7" applyNumberFormat="1" applyFont="1" applyFill="1" applyBorder="1" applyAlignment="1" applyProtection="1">
      <alignment horizontal="left" vertical="center" wrapText="1"/>
    </xf>
    <xf numFmtId="0" fontId="4" fillId="0" borderId="0" xfId="7" applyNumberFormat="1" applyFont="1" applyFill="1" applyBorder="1" applyAlignment="1" applyProtection="1">
      <alignment vertical="center"/>
    </xf>
    <xf numFmtId="0" fontId="4" fillId="0" borderId="0" xfId="7" applyNumberFormat="1" applyFont="1" applyFill="1" applyBorder="1" applyProtection="1"/>
    <xf numFmtId="0" fontId="4" fillId="0" borderId="0" xfId="7" applyNumberFormat="1" applyFont="1" applyFill="1" applyBorder="1" applyAlignment="1" applyProtection="1">
      <alignment horizontal="right"/>
    </xf>
    <xf numFmtId="0" fontId="4" fillId="0" borderId="0" xfId="7" applyNumberFormat="1" applyFont="1" applyFill="1" applyBorder="1" applyAlignment="1" applyProtection="1">
      <alignment horizontal="center"/>
    </xf>
    <xf numFmtId="49" fontId="4" fillId="0" borderId="0" xfId="7" applyNumberFormat="1" applyFont="1" applyFill="1" applyBorder="1" applyProtection="1"/>
    <xf numFmtId="0" fontId="18" fillId="0" borderId="1" xfId="7" applyNumberFormat="1" applyFont="1" applyFill="1" applyBorder="1" applyAlignment="1" applyProtection="1">
      <alignment horizontal="center" vertical="top" wrapText="1"/>
    </xf>
    <xf numFmtId="0" fontId="18" fillId="0" borderId="2" xfId="7" applyNumberFormat="1" applyFont="1" applyFill="1" applyBorder="1" applyAlignment="1" applyProtection="1">
      <alignment horizontal="center" vertical="top" wrapText="1"/>
    </xf>
    <xf numFmtId="0" fontId="18" fillId="0" borderId="3" xfId="7" applyNumberFormat="1" applyFont="1" applyFill="1" applyBorder="1" applyAlignment="1" applyProtection="1">
      <alignment horizontal="center" vertical="top" wrapText="1"/>
    </xf>
    <xf numFmtId="0" fontId="19" fillId="0" borderId="2" xfId="7" applyNumberFormat="1" applyFont="1" applyFill="1" applyBorder="1" applyAlignment="1" applyProtection="1">
      <alignment horizontal="center" vertical="top" wrapText="1"/>
    </xf>
    <xf numFmtId="0" fontId="19" fillId="0" borderId="3" xfId="7" applyNumberFormat="1" applyFont="1" applyFill="1" applyBorder="1" applyAlignment="1" applyProtection="1">
      <alignment horizontal="center" vertical="top" wrapText="1"/>
    </xf>
    <xf numFmtId="0" fontId="19" fillId="0" borderId="1" xfId="7" applyNumberFormat="1" applyFont="1" applyFill="1" applyBorder="1" applyAlignment="1" applyProtection="1">
      <alignment horizontal="center" vertical="top" wrapText="1"/>
    </xf>
    <xf numFmtId="49" fontId="18" fillId="0" borderId="1" xfId="7" applyNumberFormat="1" applyFont="1" applyFill="1" applyBorder="1" applyAlignment="1" applyProtection="1">
      <alignment horizontal="center" vertical="center" wrapText="1"/>
    </xf>
    <xf numFmtId="0" fontId="18" fillId="0" borderId="1" xfId="7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/>
    <xf numFmtId="0" fontId="25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9" fontId="26" fillId="5" borderId="1" xfId="7" applyNumberFormat="1" applyFont="1" applyFill="1" applyBorder="1" applyAlignment="1">
      <alignment horizontal="left" vertical="center" wrapText="1"/>
    </xf>
    <xf numFmtId="4" fontId="26" fillId="5" borderId="1" xfId="7" applyNumberFormat="1" applyFont="1" applyFill="1" applyBorder="1" applyAlignment="1">
      <alignment horizontal="center" vertical="center"/>
    </xf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10" xfId="0" applyFill="1" applyBorder="1" applyAlignment="1"/>
    <xf numFmtId="0" fontId="24" fillId="5" borderId="10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 wrapText="1"/>
    </xf>
    <xf numFmtId="49" fontId="27" fillId="0" borderId="1" xfId="7" applyNumberFormat="1" applyFont="1" applyFill="1" applyBorder="1" applyAlignment="1">
      <alignment horizontal="left" vertical="center" wrapText="1"/>
    </xf>
    <xf numFmtId="49" fontId="27" fillId="0" borderId="1" xfId="7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0" fontId="24" fillId="5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vertical="center"/>
    </xf>
    <xf numFmtId="4" fontId="1" fillId="5" borderId="1" xfId="0" applyNumberFormat="1" applyFont="1" applyFill="1" applyBorder="1" applyAlignment="1">
      <alignment horizontal="center" vertical="center"/>
    </xf>
    <xf numFmtId="4" fontId="1" fillId="5" borderId="2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/>
    </xf>
    <xf numFmtId="4" fontId="24" fillId="5" borderId="1" xfId="0" applyNumberFormat="1" applyFont="1" applyFill="1" applyBorder="1" applyAlignment="1">
      <alignment horizontal="center"/>
    </xf>
    <xf numFmtId="0" fontId="27" fillId="0" borderId="1" xfId="7" applyFont="1" applyFill="1" applyBorder="1" applyAlignment="1">
      <alignment horizontal="left" vertical="center" wrapText="1"/>
    </xf>
    <xf numFmtId="0" fontId="0" fillId="0" borderId="2" xfId="0" applyBorder="1"/>
    <xf numFmtId="49" fontId="27" fillId="0" borderId="6" xfId="7" applyNumberFormat="1" applyFont="1" applyFill="1" applyBorder="1" applyAlignment="1">
      <alignment horizontal="left" vertical="center" wrapText="1"/>
    </xf>
    <xf numFmtId="4" fontId="0" fillId="0" borderId="0" xfId="0" applyNumberFormat="1"/>
    <xf numFmtId="49" fontId="27" fillId="0" borderId="10" xfId="7" applyNumberFormat="1" applyFont="1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center"/>
    </xf>
    <xf numFmtId="49" fontId="27" fillId="0" borderId="7" xfId="7" applyNumberFormat="1" applyFont="1" applyFill="1" applyBorder="1" applyAlignment="1">
      <alignment horizontal="left" vertical="center" wrapText="1"/>
    </xf>
    <xf numFmtId="49" fontId="27" fillId="0" borderId="3" xfId="7" applyNumberFormat="1" applyFont="1" applyFill="1" applyBorder="1" applyAlignment="1">
      <alignment horizontal="left" vertical="center" wrapText="1"/>
    </xf>
    <xf numFmtId="49" fontId="26" fillId="5" borderId="2" xfId="7" applyNumberFormat="1" applyFont="1" applyFill="1" applyBorder="1" applyAlignment="1">
      <alignment horizontal="left" vertical="center" wrapText="1"/>
    </xf>
    <xf numFmtId="49" fontId="27" fillId="0" borderId="2" xfId="7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7" fillId="6" borderId="1" xfId="7" applyFont="1" applyFill="1" applyBorder="1" applyAlignment="1">
      <alignment horizontal="left" vertical="center" wrapText="1"/>
    </xf>
    <xf numFmtId="49" fontId="26" fillId="5" borderId="1" xfId="7" applyNumberFormat="1" applyFont="1" applyFill="1" applyBorder="1" applyAlignment="1">
      <alignment horizontal="center" vertical="center" wrapText="1"/>
    </xf>
    <xf numFmtId="1" fontId="27" fillId="0" borderId="1" xfId="7" applyNumberFormat="1" applyFont="1" applyFill="1" applyBorder="1" applyAlignment="1">
      <alignment horizontal="center" vertical="center"/>
    </xf>
    <xf numFmtId="49" fontId="27" fillId="5" borderId="1" xfId="7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wrapText="1"/>
    </xf>
    <xf numFmtId="0" fontId="24" fillId="5" borderId="1" xfId="0" applyFont="1" applyFill="1" applyBorder="1"/>
    <xf numFmtId="0" fontId="0" fillId="0" borderId="1" xfId="0" applyBorder="1"/>
    <xf numFmtId="4" fontId="26" fillId="6" borderId="11" xfId="7" applyNumberFormat="1" applyFont="1" applyFill="1" applyBorder="1" applyAlignment="1">
      <alignment horizontal="center" vertical="center"/>
    </xf>
    <xf numFmtId="4" fontId="29" fillId="6" borderId="11" xfId="7" applyNumberFormat="1" applyFont="1" applyFill="1" applyBorder="1" applyAlignment="1">
      <alignment horizontal="center" vertical="center"/>
    </xf>
    <xf numFmtId="4" fontId="0" fillId="0" borderId="11" xfId="0" applyNumberFormat="1" applyBorder="1" applyAlignment="1">
      <alignment horizontal="center"/>
    </xf>
    <xf numFmtId="0" fontId="25" fillId="5" borderId="1" xfId="0" applyFont="1" applyFill="1" applyBorder="1"/>
    <xf numFmtId="4" fontId="0" fillId="5" borderId="1" xfId="0" applyNumberFormat="1" applyFill="1" applyBorder="1" applyAlignment="1">
      <alignment horizontal="center"/>
    </xf>
    <xf numFmtId="4" fontId="0" fillId="5" borderId="1" xfId="0" applyNumberFormat="1" applyFill="1" applyBorder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0" fillId="6" borderId="0" xfId="0" applyNumberFormat="1" applyFont="1" applyFill="1" applyBorder="1" applyAlignment="1" applyProtection="1">
      <alignment horizontal="center" vertical="center"/>
    </xf>
    <xf numFmtId="0" fontId="4" fillId="6" borderId="0" xfId="0" applyNumberFormat="1" applyFont="1" applyFill="1" applyBorder="1" applyProtection="1"/>
    <xf numFmtId="0" fontId="4" fillId="6" borderId="0" xfId="0" applyNumberFormat="1" applyFont="1" applyFill="1" applyBorder="1" applyAlignment="1" applyProtection="1">
      <alignment horizontal="left"/>
    </xf>
    <xf numFmtId="0" fontId="4" fillId="6" borderId="9" xfId="0" applyNumberFormat="1" applyFont="1" applyFill="1" applyBorder="1" applyAlignment="1" applyProtection="1">
      <alignment horizontal="center" wrapText="1"/>
    </xf>
    <xf numFmtId="0" fontId="4" fillId="6" borderId="3" xfId="0" applyNumberFormat="1" applyFont="1" applyFill="1" applyBorder="1" applyAlignment="1" applyProtection="1">
      <alignment horizontal="center"/>
    </xf>
    <xf numFmtId="0" fontId="4" fillId="6" borderId="1" xfId="0" applyNumberFormat="1" applyFont="1" applyFill="1" applyBorder="1" applyAlignment="1" applyProtection="1">
      <alignment horizontal="left" vertical="top"/>
    </xf>
    <xf numFmtId="4" fontId="4" fillId="6" borderId="2" xfId="0" applyNumberFormat="1" applyFont="1" applyFill="1" applyBorder="1" applyAlignment="1" applyProtection="1"/>
    <xf numFmtId="4" fontId="4" fillId="6" borderId="10" xfId="0" applyNumberFormat="1" applyFont="1" applyFill="1" applyBorder="1" applyAlignment="1" applyProtection="1"/>
    <xf numFmtId="165" fontId="4" fillId="6" borderId="2" xfId="0" applyNumberFormat="1" applyFont="1" applyFill="1" applyBorder="1" applyAlignment="1" applyProtection="1"/>
    <xf numFmtId="165" fontId="4" fillId="6" borderId="10" xfId="0" applyNumberFormat="1" applyFont="1" applyFill="1" applyBorder="1" applyAlignment="1" applyProtection="1"/>
  </cellXfs>
  <cellStyles count="18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3" xfId="8"/>
    <cellStyle name="Обычный 4" xfId="9"/>
    <cellStyle name="Обычный 4 8 2" xfId="10"/>
    <cellStyle name="Обычный 8" xfId="11"/>
    <cellStyle name="Плохой 2" xfId="12"/>
    <cellStyle name="Пояснение 2" xfId="13"/>
    <cellStyle name="Примечание 2" xfId="14"/>
    <cellStyle name="Связанная ячейка 2" xfId="15"/>
    <cellStyle name="Текст предупреждения 2" xfId="16"/>
    <cellStyle name="Хороший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4"/>
  <sheetViews>
    <sheetView tabSelected="1" zoomScale="90" zoomScaleNormal="9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P51" sqref="P51"/>
    </sheetView>
  </sheetViews>
  <sheetFormatPr defaultColWidth="8.25" defaultRowHeight="10.5" x14ac:dyDescent="0.15"/>
  <cols>
    <col min="1" max="1" width="40.75" style="22" customWidth="1"/>
    <col min="2" max="2" width="6.875" style="22" customWidth="1"/>
    <col min="3" max="3" width="13.375" style="20" customWidth="1"/>
    <col min="4" max="4" width="18.375" style="2" customWidth="1"/>
    <col min="5" max="5" width="12.875" style="2" customWidth="1"/>
    <col min="6" max="7" width="12.5" style="2" bestFit="1" customWidth="1"/>
    <col min="8" max="8" width="11.125" style="2" customWidth="1"/>
    <col min="9" max="9" width="11.125" style="21" customWidth="1"/>
    <col min="10" max="10" width="11.125" style="2" customWidth="1"/>
    <col min="11" max="11" width="12.5" style="2" bestFit="1" customWidth="1"/>
    <col min="12" max="12" width="11.125" style="7" customWidth="1"/>
    <col min="13" max="13" width="12.5" style="2" bestFit="1" customWidth="1"/>
    <col min="14" max="18" width="11.125" style="2" customWidth="1"/>
    <col min="19" max="19" width="10.875" style="2" customWidth="1"/>
    <col min="20" max="20" width="16.75" style="2" customWidth="1"/>
    <col min="21" max="21" width="14.75" style="2" customWidth="1"/>
    <col min="22" max="22" width="16.75" style="2" customWidth="1"/>
    <col min="23" max="23" width="8.25" style="2" customWidth="1"/>
    <col min="24" max="16384" width="8.25" style="2"/>
  </cols>
  <sheetData>
    <row r="1" spans="1:21" ht="59.25" customHeight="1" x14ac:dyDescent="0.15">
      <c r="A1" s="64" t="s">
        <v>0</v>
      </c>
      <c r="B1" s="65" t="s">
        <v>1</v>
      </c>
      <c r="C1" s="58" t="s">
        <v>2</v>
      </c>
      <c r="D1" s="58"/>
      <c r="E1" s="58" t="s">
        <v>3</v>
      </c>
      <c r="F1" s="58" t="s">
        <v>4</v>
      </c>
      <c r="G1" s="59" t="s">
        <v>5</v>
      </c>
      <c r="H1" s="60"/>
      <c r="I1" s="60"/>
      <c r="J1" s="60"/>
      <c r="K1" s="60"/>
      <c r="L1" s="60"/>
      <c r="M1" s="60"/>
      <c r="N1" s="60"/>
      <c r="O1" s="60"/>
      <c r="P1" s="60"/>
      <c r="Q1" s="60"/>
      <c r="R1" s="58" t="s">
        <v>6</v>
      </c>
      <c r="S1" s="24"/>
      <c r="T1" s="24"/>
      <c r="U1" s="24"/>
    </row>
    <row r="2" spans="1:21" s="24" customFormat="1" ht="15.75" customHeight="1" x14ac:dyDescent="0.15">
      <c r="A2" s="64"/>
      <c r="B2" s="65"/>
      <c r="C2" s="58" t="s">
        <v>7</v>
      </c>
      <c r="D2" s="58" t="s">
        <v>8</v>
      </c>
      <c r="E2" s="58"/>
      <c r="F2" s="58"/>
      <c r="G2" s="61" t="s">
        <v>9</v>
      </c>
      <c r="H2" s="62"/>
      <c r="I2" s="62"/>
      <c r="J2" s="62"/>
      <c r="K2" s="62"/>
      <c r="L2" s="62"/>
      <c r="M2" s="62"/>
      <c r="N2" s="62"/>
      <c r="O2" s="62"/>
      <c r="P2" s="62"/>
      <c r="Q2" s="62"/>
      <c r="R2" s="58"/>
    </row>
    <row r="3" spans="1:21" s="24" customFormat="1" x14ac:dyDescent="0.15">
      <c r="A3" s="64"/>
      <c r="B3" s="65"/>
      <c r="C3" s="58"/>
      <c r="D3" s="58"/>
      <c r="E3" s="58"/>
      <c r="F3" s="58"/>
      <c r="G3" s="63" t="s">
        <v>10</v>
      </c>
      <c r="H3" s="63" t="s">
        <v>11</v>
      </c>
      <c r="I3" s="63"/>
      <c r="J3" s="63"/>
      <c r="K3" s="63" t="s">
        <v>12</v>
      </c>
      <c r="L3" s="63"/>
      <c r="M3" s="63"/>
      <c r="N3" s="61" t="s">
        <v>13</v>
      </c>
      <c r="O3" s="62"/>
      <c r="P3" s="62"/>
      <c r="Q3" s="62"/>
      <c r="R3" s="58"/>
    </row>
    <row r="4" spans="1:21" s="24" customFormat="1" x14ac:dyDescent="0.15">
      <c r="A4" s="64"/>
      <c r="B4" s="65"/>
      <c r="C4" s="58"/>
      <c r="D4" s="58"/>
      <c r="E4" s="58"/>
      <c r="F4" s="58"/>
      <c r="G4" s="63"/>
      <c r="H4" s="63" t="s">
        <v>14</v>
      </c>
      <c r="I4" s="63" t="s">
        <v>15</v>
      </c>
      <c r="J4" s="63" t="s">
        <v>16</v>
      </c>
      <c r="K4" s="63" t="s">
        <v>14</v>
      </c>
      <c r="L4" s="63" t="s">
        <v>15</v>
      </c>
      <c r="M4" s="63" t="s">
        <v>16</v>
      </c>
      <c r="N4" s="63" t="s">
        <v>17</v>
      </c>
      <c r="O4" s="63" t="s">
        <v>15</v>
      </c>
      <c r="P4" s="63" t="s">
        <v>16</v>
      </c>
      <c r="Q4" s="63" t="s">
        <v>18</v>
      </c>
      <c r="R4" s="58"/>
    </row>
    <row r="5" spans="1:21" s="24" customFormat="1" ht="22.5" customHeight="1" x14ac:dyDescent="0.15">
      <c r="A5" s="64"/>
      <c r="B5" s="65"/>
      <c r="C5" s="58"/>
      <c r="D5" s="58"/>
      <c r="E5" s="58"/>
      <c r="F5" s="58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58"/>
    </row>
    <row r="6" spans="1:21" s="24" customFormat="1" ht="22.5" customHeight="1" x14ac:dyDescent="0.15">
      <c r="A6" s="3" t="s">
        <v>19</v>
      </c>
      <c r="B6" s="4">
        <v>2</v>
      </c>
      <c r="C6" s="5">
        <v>3</v>
      </c>
      <c r="D6" s="6">
        <v>4</v>
      </c>
      <c r="E6" s="5">
        <v>5</v>
      </c>
      <c r="F6" s="4" t="s">
        <v>20</v>
      </c>
      <c r="G6" s="4">
        <v>7</v>
      </c>
      <c r="H6" s="4" t="s">
        <v>21</v>
      </c>
      <c r="I6" s="4">
        <v>9</v>
      </c>
      <c r="J6" s="4">
        <v>10</v>
      </c>
      <c r="K6" s="4" t="s">
        <v>22</v>
      </c>
      <c r="L6" s="4">
        <v>12</v>
      </c>
      <c r="M6" s="4">
        <v>13</v>
      </c>
      <c r="N6" s="4" t="s">
        <v>23</v>
      </c>
      <c r="O6" s="38">
        <v>15</v>
      </c>
      <c r="P6" s="38">
        <v>16</v>
      </c>
      <c r="Q6" s="38">
        <v>17</v>
      </c>
      <c r="R6" s="38">
        <v>18</v>
      </c>
      <c r="S6" s="7"/>
      <c r="T6" s="7"/>
      <c r="U6" s="7"/>
    </row>
    <row r="7" spans="1:21" s="7" customFormat="1" x14ac:dyDescent="0.15">
      <c r="A7" s="42" t="s">
        <v>24</v>
      </c>
      <c r="B7" s="43"/>
      <c r="C7" s="26" t="s">
        <v>25</v>
      </c>
      <c r="D7" s="26" t="s">
        <v>25</v>
      </c>
      <c r="E7" s="26" t="s">
        <v>25</v>
      </c>
      <c r="F7" s="26">
        <v>39835583.539999999</v>
      </c>
      <c r="G7" s="26">
        <v>34686912</v>
      </c>
      <c r="H7" s="26">
        <v>5148671.54</v>
      </c>
      <c r="I7" s="26" t="s">
        <v>26</v>
      </c>
      <c r="J7" s="26">
        <v>5148671.54</v>
      </c>
      <c r="K7" s="26" t="s">
        <v>25</v>
      </c>
      <c r="L7" s="26" t="s">
        <v>25</v>
      </c>
      <c r="M7" s="26" t="s">
        <v>25</v>
      </c>
      <c r="N7" s="26" t="s">
        <v>25</v>
      </c>
      <c r="O7" s="26" t="s">
        <v>25</v>
      </c>
      <c r="P7" s="26" t="s">
        <v>25</v>
      </c>
      <c r="Q7" s="26" t="s">
        <v>25</v>
      </c>
      <c r="R7" s="26" t="s">
        <v>26</v>
      </c>
      <c r="S7" s="44"/>
      <c r="T7" s="44"/>
      <c r="U7" s="44"/>
    </row>
    <row r="8" spans="1:21" s="7" customFormat="1" x14ac:dyDescent="0.15">
      <c r="A8" s="28" t="s">
        <v>27</v>
      </c>
      <c r="B8" s="4"/>
      <c r="C8" s="8" t="s">
        <v>26</v>
      </c>
      <c r="D8" s="8" t="s">
        <v>26</v>
      </c>
      <c r="E8" s="8" t="s">
        <v>26</v>
      </c>
      <c r="F8" s="8">
        <v>19571454.670000002</v>
      </c>
      <c r="G8" s="8" t="s">
        <v>26</v>
      </c>
      <c r="H8" s="8" t="s">
        <v>26</v>
      </c>
      <c r="I8" s="8" t="s">
        <v>26</v>
      </c>
      <c r="J8" s="8" t="s">
        <v>26</v>
      </c>
      <c r="K8" s="8" t="s">
        <v>26</v>
      </c>
      <c r="L8" s="8" t="s">
        <v>26</v>
      </c>
      <c r="M8" s="8" t="s">
        <v>26</v>
      </c>
      <c r="N8" s="8" t="s">
        <v>26</v>
      </c>
      <c r="O8" s="8" t="s">
        <v>26</v>
      </c>
      <c r="P8" s="8" t="s">
        <v>26</v>
      </c>
      <c r="Q8" s="8" t="s">
        <v>26</v>
      </c>
      <c r="R8" s="8" t="s">
        <v>26</v>
      </c>
      <c r="S8" s="2"/>
      <c r="T8" s="2"/>
      <c r="U8" s="2"/>
    </row>
    <row r="9" spans="1:21" s="44" customFormat="1" x14ac:dyDescent="0.15">
      <c r="A9" s="29" t="s">
        <v>28</v>
      </c>
      <c r="B9" s="25"/>
      <c r="C9" s="26">
        <v>50149590.020000003</v>
      </c>
      <c r="D9" s="26">
        <v>55136681.509999998</v>
      </c>
      <c r="E9" s="26">
        <v>59407038.210000001</v>
      </c>
      <c r="F9" s="26">
        <v>59407038.210000001</v>
      </c>
      <c r="G9" s="26">
        <v>34686912</v>
      </c>
      <c r="H9" s="26">
        <v>5148671.54</v>
      </c>
      <c r="I9" s="26" t="s">
        <v>26</v>
      </c>
      <c r="J9" s="26">
        <v>5148671.54</v>
      </c>
      <c r="K9" s="26">
        <v>15773979.720000001</v>
      </c>
      <c r="L9" s="26">
        <v>391240.58</v>
      </c>
      <c r="M9" s="26">
        <v>15382739.140000001</v>
      </c>
      <c r="N9" s="26">
        <v>3797474.95</v>
      </c>
      <c r="O9" s="26">
        <v>182598</v>
      </c>
      <c r="P9" s="26">
        <v>3001676.95</v>
      </c>
      <c r="Q9" s="26">
        <v>613200</v>
      </c>
      <c r="R9" s="26" t="s">
        <v>26</v>
      </c>
      <c r="S9" s="11"/>
      <c r="T9" s="11"/>
      <c r="U9" s="11"/>
    </row>
    <row r="10" spans="1:21" x14ac:dyDescent="0.15">
      <c r="A10" s="45" t="s">
        <v>29</v>
      </c>
      <c r="B10" s="46"/>
      <c r="C10" s="47">
        <v>49746529.18</v>
      </c>
      <c r="D10" s="47">
        <v>54735506.670000002</v>
      </c>
      <c r="E10" s="47">
        <v>59005867.369999997</v>
      </c>
      <c r="F10" s="47">
        <v>59005867.369999997</v>
      </c>
      <c r="G10" s="47">
        <v>34686912</v>
      </c>
      <c r="H10" s="47">
        <v>5148671.54</v>
      </c>
      <c r="I10" s="47" t="s">
        <v>26</v>
      </c>
      <c r="J10" s="47">
        <v>5148671.54</v>
      </c>
      <c r="K10" s="47">
        <v>15773979.720000001</v>
      </c>
      <c r="L10" s="47">
        <v>391240.58</v>
      </c>
      <c r="M10" s="47">
        <v>15382739.140000001</v>
      </c>
      <c r="N10" s="47">
        <v>3396304.11</v>
      </c>
      <c r="O10" s="47">
        <v>175798</v>
      </c>
      <c r="P10" s="47">
        <v>2607306.11</v>
      </c>
      <c r="Q10" s="47">
        <v>613200</v>
      </c>
      <c r="R10" s="47" t="s">
        <v>26</v>
      </c>
      <c r="S10" s="48"/>
      <c r="T10" s="49"/>
      <c r="U10" s="48"/>
    </row>
    <row r="11" spans="1:21" s="11" customFormat="1" x14ac:dyDescent="0.15">
      <c r="A11" s="29" t="s">
        <v>30</v>
      </c>
      <c r="B11" s="25"/>
      <c r="C11" s="26">
        <v>46361678.609999999</v>
      </c>
      <c r="D11" s="26">
        <v>51234647.600000001</v>
      </c>
      <c r="E11" s="26">
        <v>55609563.259999998</v>
      </c>
      <c r="F11" s="26">
        <v>55609563.259999998</v>
      </c>
      <c r="G11" s="26">
        <v>34686912</v>
      </c>
      <c r="H11" s="26">
        <v>5148671.54</v>
      </c>
      <c r="I11" s="26" t="s">
        <v>26</v>
      </c>
      <c r="J11" s="26">
        <v>5148671.54</v>
      </c>
      <c r="K11" s="26">
        <v>15773979.720000001</v>
      </c>
      <c r="L11" s="26">
        <v>391240.58</v>
      </c>
      <c r="M11" s="26">
        <v>15382739.140000001</v>
      </c>
      <c r="N11" s="26" t="s">
        <v>31</v>
      </c>
      <c r="O11" s="26" t="s">
        <v>31</v>
      </c>
      <c r="P11" s="26" t="s">
        <v>31</v>
      </c>
      <c r="Q11" s="26" t="s">
        <v>25</v>
      </c>
      <c r="R11" s="26" t="s">
        <v>26</v>
      </c>
      <c r="S11" s="13"/>
      <c r="T11" s="13"/>
      <c r="U11" s="13"/>
    </row>
    <row r="12" spans="1:21" s="48" customFormat="1" x14ac:dyDescent="0.15">
      <c r="A12" s="29" t="s">
        <v>32</v>
      </c>
      <c r="B12" s="25"/>
      <c r="C12" s="26">
        <v>35608048.079999998</v>
      </c>
      <c r="D12" s="26">
        <v>39326144.399999999</v>
      </c>
      <c r="E12" s="26">
        <v>42710878.079999998</v>
      </c>
      <c r="F12" s="26">
        <v>42710878.079999998</v>
      </c>
      <c r="G12" s="26">
        <v>26641253.460000001</v>
      </c>
      <c r="H12" s="26">
        <v>3954432.83</v>
      </c>
      <c r="I12" s="26" t="s">
        <v>26</v>
      </c>
      <c r="J12" s="26">
        <v>3954432.83</v>
      </c>
      <c r="K12" s="26">
        <v>12115191.789999999</v>
      </c>
      <c r="L12" s="26">
        <v>300492</v>
      </c>
      <c r="M12" s="26">
        <v>11814699.789999999</v>
      </c>
      <c r="N12" s="26" t="s">
        <v>31</v>
      </c>
      <c r="O12" s="26" t="s">
        <v>31</v>
      </c>
      <c r="P12" s="26" t="s">
        <v>31</v>
      </c>
      <c r="Q12" s="26" t="s">
        <v>25</v>
      </c>
      <c r="R12" s="26" t="s">
        <v>26</v>
      </c>
      <c r="S12" s="13"/>
      <c r="T12" s="11"/>
      <c r="U12" s="13"/>
    </row>
    <row r="13" spans="1:21" s="11" customFormat="1" x14ac:dyDescent="0.15">
      <c r="A13" s="28" t="s">
        <v>33</v>
      </c>
      <c r="B13" s="3" t="s">
        <v>34</v>
      </c>
      <c r="C13" s="12">
        <v>23220192.359999999</v>
      </c>
      <c r="D13" s="12">
        <v>25299788.649999999</v>
      </c>
      <c r="E13" s="8">
        <v>27954690.960000001</v>
      </c>
      <c r="F13" s="8">
        <v>27954690.960000001</v>
      </c>
      <c r="G13" s="1">
        <v>24979853.460000001</v>
      </c>
      <c r="H13" s="8" t="s">
        <v>26</v>
      </c>
      <c r="I13" s="8" t="s">
        <v>26</v>
      </c>
      <c r="J13" s="8" t="s">
        <v>26</v>
      </c>
      <c r="K13" s="8">
        <v>2974837.5</v>
      </c>
      <c r="L13" s="8" t="s">
        <v>26</v>
      </c>
      <c r="M13" s="1">
        <v>2974837.5</v>
      </c>
      <c r="N13" s="8" t="s">
        <v>31</v>
      </c>
      <c r="O13" s="8" t="s">
        <v>31</v>
      </c>
      <c r="P13" s="8" t="s">
        <v>31</v>
      </c>
      <c r="Q13" s="8" t="s">
        <v>25</v>
      </c>
      <c r="R13" s="8" t="s">
        <v>26</v>
      </c>
      <c r="S13" s="9"/>
      <c r="T13" s="9"/>
      <c r="U13" s="13"/>
    </row>
    <row r="14" spans="1:21" s="11" customFormat="1" x14ac:dyDescent="0.15">
      <c r="A14" s="28" t="s">
        <v>35</v>
      </c>
      <c r="B14" s="3" t="s">
        <v>36</v>
      </c>
      <c r="C14" s="12">
        <v>12387855.720000001</v>
      </c>
      <c r="D14" s="12">
        <v>13988462.76</v>
      </c>
      <c r="E14" s="8">
        <v>14756187.119999999</v>
      </c>
      <c r="F14" s="8">
        <v>14756187.119999999</v>
      </c>
      <c r="G14" s="1">
        <v>1661400</v>
      </c>
      <c r="H14" s="8">
        <v>3954432.83</v>
      </c>
      <c r="I14" s="8" t="s">
        <v>26</v>
      </c>
      <c r="J14" s="8">
        <v>3954432.83</v>
      </c>
      <c r="K14" s="8">
        <v>9140354.2899999991</v>
      </c>
      <c r="L14" s="8">
        <v>300492</v>
      </c>
      <c r="M14" s="1">
        <v>8839862.2899999991</v>
      </c>
      <c r="N14" s="8" t="s">
        <v>31</v>
      </c>
      <c r="O14" s="8" t="s">
        <v>31</v>
      </c>
      <c r="P14" s="8" t="s">
        <v>31</v>
      </c>
      <c r="Q14" s="8" t="s">
        <v>25</v>
      </c>
      <c r="R14" s="8" t="s">
        <v>26</v>
      </c>
      <c r="S14" s="9"/>
      <c r="T14" s="9"/>
      <c r="U14" s="13"/>
    </row>
    <row r="15" spans="1:21" s="10" customFormat="1" ht="21" x14ac:dyDescent="0.15">
      <c r="A15" s="28" t="s">
        <v>37</v>
      </c>
      <c r="B15" s="3" t="s">
        <v>38</v>
      </c>
      <c r="C15" s="12" t="s">
        <v>26</v>
      </c>
      <c r="D15" s="12">
        <v>37892.99</v>
      </c>
      <c r="E15" s="8" t="s">
        <v>26</v>
      </c>
      <c r="F15" s="8" t="s">
        <v>26</v>
      </c>
      <c r="G15" s="1" t="s">
        <v>26</v>
      </c>
      <c r="H15" s="8" t="s">
        <v>26</v>
      </c>
      <c r="I15" s="8" t="s">
        <v>26</v>
      </c>
      <c r="J15" s="8" t="s">
        <v>26</v>
      </c>
      <c r="K15" s="8" t="s">
        <v>26</v>
      </c>
      <c r="L15" s="8" t="s">
        <v>26</v>
      </c>
      <c r="M15" s="1" t="s">
        <v>26</v>
      </c>
      <c r="N15" s="8" t="s">
        <v>31</v>
      </c>
      <c r="O15" s="8" t="s">
        <v>31</v>
      </c>
      <c r="P15" s="8" t="s">
        <v>31</v>
      </c>
      <c r="Q15" s="8" t="s">
        <v>31</v>
      </c>
      <c r="R15" s="8" t="s">
        <v>26</v>
      </c>
      <c r="S15" s="9"/>
      <c r="T15" s="9"/>
      <c r="U15" s="13"/>
    </row>
    <row r="16" spans="1:21" s="10" customFormat="1" x14ac:dyDescent="0.15">
      <c r="A16" s="29" t="s">
        <v>39</v>
      </c>
      <c r="B16" s="25"/>
      <c r="C16" s="26">
        <v>10753630.529999999</v>
      </c>
      <c r="D16" s="26">
        <v>11908503.199999999</v>
      </c>
      <c r="E16" s="26">
        <v>12898685.18</v>
      </c>
      <c r="F16" s="26">
        <v>12898685.18</v>
      </c>
      <c r="G16" s="26">
        <v>8045658.54</v>
      </c>
      <c r="H16" s="26">
        <v>1194238.71</v>
      </c>
      <c r="I16" s="26" t="s">
        <v>26</v>
      </c>
      <c r="J16" s="26">
        <v>1194238.71</v>
      </c>
      <c r="K16" s="26">
        <v>3658787.93</v>
      </c>
      <c r="L16" s="26">
        <v>90748.58</v>
      </c>
      <c r="M16" s="26">
        <v>3568039.35</v>
      </c>
      <c r="N16" s="26" t="s">
        <v>31</v>
      </c>
      <c r="O16" s="26" t="s">
        <v>31</v>
      </c>
      <c r="P16" s="26" t="s">
        <v>31</v>
      </c>
      <c r="Q16" s="26" t="s">
        <v>25</v>
      </c>
      <c r="R16" s="26" t="s">
        <v>26</v>
      </c>
      <c r="S16" s="13"/>
      <c r="T16" s="11"/>
      <c r="U16" s="13"/>
    </row>
    <row r="17" spans="1:21" s="10" customFormat="1" ht="21" x14ac:dyDescent="0.15">
      <c r="A17" s="28" t="s">
        <v>40</v>
      </c>
      <c r="B17" s="3" t="s">
        <v>41</v>
      </c>
      <c r="C17" s="12">
        <v>7012498.0899999999</v>
      </c>
      <c r="D17" s="12">
        <v>7660238.5999999996</v>
      </c>
      <c r="E17" s="8">
        <v>8442316.6699999999</v>
      </c>
      <c r="F17" s="8">
        <v>8442316.6699999999</v>
      </c>
      <c r="G17" s="1">
        <v>7543915.7400000002</v>
      </c>
      <c r="H17" s="8" t="s">
        <v>26</v>
      </c>
      <c r="I17" s="8" t="s">
        <v>26</v>
      </c>
      <c r="J17" s="8" t="s">
        <v>26</v>
      </c>
      <c r="K17" s="8">
        <v>898400.93</v>
      </c>
      <c r="L17" s="8" t="s">
        <v>26</v>
      </c>
      <c r="M17" s="1">
        <v>898400.93</v>
      </c>
      <c r="N17" s="8" t="s">
        <v>31</v>
      </c>
      <c r="O17" s="8" t="s">
        <v>31</v>
      </c>
      <c r="P17" s="8" t="s">
        <v>31</v>
      </c>
      <c r="Q17" s="8" t="s">
        <v>25</v>
      </c>
      <c r="R17" s="8" t="s">
        <v>26</v>
      </c>
      <c r="S17" s="9"/>
      <c r="T17" s="9"/>
      <c r="U17" s="13"/>
    </row>
    <row r="18" spans="1:21" s="11" customFormat="1" ht="21" x14ac:dyDescent="0.15">
      <c r="A18" s="28" t="s">
        <v>42</v>
      </c>
      <c r="B18" s="3" t="s">
        <v>43</v>
      </c>
      <c r="C18" s="12">
        <v>3741132.44</v>
      </c>
      <c r="D18" s="12">
        <v>4236820.91</v>
      </c>
      <c r="E18" s="8">
        <v>4456368.51</v>
      </c>
      <c r="F18" s="8">
        <v>4456368.51</v>
      </c>
      <c r="G18" s="8">
        <v>501742.8</v>
      </c>
      <c r="H18" s="8">
        <v>1194238.71</v>
      </c>
      <c r="I18" s="8" t="s">
        <v>26</v>
      </c>
      <c r="J18" s="8">
        <v>1194238.71</v>
      </c>
      <c r="K18" s="8">
        <v>2760387</v>
      </c>
      <c r="L18" s="8">
        <v>90748.58</v>
      </c>
      <c r="M18" s="8">
        <v>2669638.42</v>
      </c>
      <c r="N18" s="8" t="s">
        <v>31</v>
      </c>
      <c r="O18" s="8" t="s">
        <v>31</v>
      </c>
      <c r="P18" s="8" t="s">
        <v>31</v>
      </c>
      <c r="Q18" s="8" t="s">
        <v>25</v>
      </c>
      <c r="R18" s="8" t="s">
        <v>26</v>
      </c>
      <c r="S18" s="9"/>
      <c r="T18" s="9"/>
      <c r="U18" s="13"/>
    </row>
    <row r="19" spans="1:21" s="10" customFormat="1" ht="31.5" x14ac:dyDescent="0.15">
      <c r="A19" s="28" t="s">
        <v>44</v>
      </c>
      <c r="B19" s="3" t="s">
        <v>45</v>
      </c>
      <c r="C19" s="12" t="s">
        <v>26</v>
      </c>
      <c r="D19" s="12">
        <v>11443.69</v>
      </c>
      <c r="E19" s="8" t="s">
        <v>26</v>
      </c>
      <c r="F19" s="8" t="s">
        <v>26</v>
      </c>
      <c r="G19" s="8" t="s">
        <v>26</v>
      </c>
      <c r="H19" s="8" t="s">
        <v>26</v>
      </c>
      <c r="I19" s="8" t="s">
        <v>26</v>
      </c>
      <c r="J19" s="8" t="s">
        <v>26</v>
      </c>
      <c r="K19" s="8" t="s">
        <v>26</v>
      </c>
      <c r="L19" s="8" t="s">
        <v>26</v>
      </c>
      <c r="M19" s="8" t="s">
        <v>26</v>
      </c>
      <c r="N19" s="8" t="s">
        <v>31</v>
      </c>
      <c r="O19" s="8" t="s">
        <v>31</v>
      </c>
      <c r="P19" s="8" t="s">
        <v>31</v>
      </c>
      <c r="Q19" s="8" t="s">
        <v>31</v>
      </c>
      <c r="R19" s="8" t="s">
        <v>26</v>
      </c>
      <c r="S19" s="9"/>
      <c r="T19" s="9"/>
      <c r="U19" s="13"/>
    </row>
    <row r="20" spans="1:21" s="10" customFormat="1" x14ac:dyDescent="0.15">
      <c r="A20" s="29" t="s">
        <v>46</v>
      </c>
      <c r="B20" s="25"/>
      <c r="C20" s="26">
        <v>1888885.5</v>
      </c>
      <c r="D20" s="26">
        <v>1890662.84</v>
      </c>
      <c r="E20" s="26">
        <v>1883337.1</v>
      </c>
      <c r="F20" s="26">
        <v>1883337.1</v>
      </c>
      <c r="G20" s="26" t="s">
        <v>25</v>
      </c>
      <c r="H20" s="26" t="s">
        <v>26</v>
      </c>
      <c r="I20" s="26" t="s">
        <v>25</v>
      </c>
      <c r="J20" s="26" t="s">
        <v>26</v>
      </c>
      <c r="K20" s="26" t="s">
        <v>25</v>
      </c>
      <c r="L20" s="26" t="s">
        <v>25</v>
      </c>
      <c r="M20" s="26" t="s">
        <v>25</v>
      </c>
      <c r="N20" s="26">
        <v>1883337.1</v>
      </c>
      <c r="O20" s="26" t="s">
        <v>25</v>
      </c>
      <c r="P20" s="26">
        <v>1883337.1</v>
      </c>
      <c r="Q20" s="26" t="s">
        <v>25</v>
      </c>
      <c r="R20" s="26" t="s">
        <v>26</v>
      </c>
      <c r="S20" s="13"/>
      <c r="T20" s="11"/>
      <c r="U20" s="13"/>
    </row>
    <row r="21" spans="1:21" s="10" customFormat="1" x14ac:dyDescent="0.15">
      <c r="A21" s="28" t="s">
        <v>47</v>
      </c>
      <c r="B21" s="3" t="s">
        <v>48</v>
      </c>
      <c r="C21" s="12">
        <v>384100</v>
      </c>
      <c r="D21" s="12">
        <v>375887</v>
      </c>
      <c r="E21" s="8">
        <v>382741</v>
      </c>
      <c r="F21" s="8">
        <v>382741</v>
      </c>
      <c r="G21" s="8" t="s">
        <v>25</v>
      </c>
      <c r="H21" s="8" t="s">
        <v>26</v>
      </c>
      <c r="I21" s="8" t="s">
        <v>25</v>
      </c>
      <c r="J21" s="8" t="s">
        <v>26</v>
      </c>
      <c r="K21" s="8" t="s">
        <v>25</v>
      </c>
      <c r="L21" s="8" t="s">
        <v>25</v>
      </c>
      <c r="M21" s="8" t="s">
        <v>25</v>
      </c>
      <c r="N21" s="8">
        <v>382741</v>
      </c>
      <c r="O21" s="8" t="s">
        <v>25</v>
      </c>
      <c r="P21" s="8">
        <v>382741</v>
      </c>
      <c r="Q21" s="8" t="s">
        <v>25</v>
      </c>
      <c r="R21" s="8" t="s">
        <v>26</v>
      </c>
      <c r="S21" s="9"/>
      <c r="U21" s="13"/>
    </row>
    <row r="22" spans="1:21" s="11" customFormat="1" x14ac:dyDescent="0.15">
      <c r="A22" s="28" t="s">
        <v>49</v>
      </c>
      <c r="B22" s="3" t="s">
        <v>50</v>
      </c>
      <c r="C22" s="12">
        <v>1261798</v>
      </c>
      <c r="D22" s="12">
        <v>1261798</v>
      </c>
      <c r="E22" s="8">
        <v>1198745</v>
      </c>
      <c r="F22" s="8">
        <v>1198745</v>
      </c>
      <c r="G22" s="8" t="s">
        <v>25</v>
      </c>
      <c r="H22" s="8" t="s">
        <v>26</v>
      </c>
      <c r="I22" s="8" t="s">
        <v>25</v>
      </c>
      <c r="J22" s="8" t="s">
        <v>26</v>
      </c>
      <c r="K22" s="8" t="s">
        <v>25</v>
      </c>
      <c r="L22" s="8" t="s">
        <v>25</v>
      </c>
      <c r="M22" s="8" t="s">
        <v>25</v>
      </c>
      <c r="N22" s="8">
        <v>1198745</v>
      </c>
      <c r="O22" s="8" t="s">
        <v>25</v>
      </c>
      <c r="P22" s="8">
        <v>1198745</v>
      </c>
      <c r="Q22" s="8" t="s">
        <v>25</v>
      </c>
      <c r="R22" s="8" t="s">
        <v>26</v>
      </c>
      <c r="S22" s="9"/>
      <c r="T22" s="10"/>
      <c r="U22" s="13"/>
    </row>
    <row r="23" spans="1:21" s="10" customFormat="1" x14ac:dyDescent="0.15">
      <c r="A23" s="28" t="s">
        <v>51</v>
      </c>
      <c r="B23" s="3" t="s">
        <v>52</v>
      </c>
      <c r="C23" s="8" t="s">
        <v>26</v>
      </c>
      <c r="D23" s="8" t="s">
        <v>26</v>
      </c>
      <c r="E23" s="8" t="s">
        <v>26</v>
      </c>
      <c r="F23" s="8" t="s">
        <v>26</v>
      </c>
      <c r="G23" s="8" t="s">
        <v>25</v>
      </c>
      <c r="H23" s="8" t="s">
        <v>26</v>
      </c>
      <c r="I23" s="8" t="s">
        <v>25</v>
      </c>
      <c r="J23" s="8" t="s">
        <v>26</v>
      </c>
      <c r="K23" s="8" t="s">
        <v>25</v>
      </c>
      <c r="L23" s="8" t="s">
        <v>25</v>
      </c>
      <c r="M23" s="8" t="s">
        <v>25</v>
      </c>
      <c r="N23" s="8" t="s">
        <v>26</v>
      </c>
      <c r="O23" s="8" t="s">
        <v>25</v>
      </c>
      <c r="P23" s="8" t="s">
        <v>26</v>
      </c>
      <c r="Q23" s="8" t="s">
        <v>25</v>
      </c>
      <c r="R23" s="8" t="s">
        <v>26</v>
      </c>
      <c r="S23" s="9"/>
      <c r="U23" s="13"/>
    </row>
    <row r="24" spans="1:21" s="10" customFormat="1" x14ac:dyDescent="0.15">
      <c r="A24" s="28" t="s">
        <v>53</v>
      </c>
      <c r="B24" s="3" t="s">
        <v>54</v>
      </c>
      <c r="C24" s="12">
        <v>39111</v>
      </c>
      <c r="D24" s="12">
        <v>47324</v>
      </c>
      <c r="E24" s="8">
        <v>49553</v>
      </c>
      <c r="F24" s="8">
        <v>49553</v>
      </c>
      <c r="G24" s="8" t="s">
        <v>25</v>
      </c>
      <c r="H24" s="8" t="s">
        <v>26</v>
      </c>
      <c r="I24" s="8" t="s">
        <v>25</v>
      </c>
      <c r="J24" s="8" t="s">
        <v>26</v>
      </c>
      <c r="K24" s="8" t="s">
        <v>25</v>
      </c>
      <c r="L24" s="8" t="s">
        <v>25</v>
      </c>
      <c r="M24" s="8" t="s">
        <v>25</v>
      </c>
      <c r="N24" s="8">
        <v>49553</v>
      </c>
      <c r="O24" s="8" t="s">
        <v>25</v>
      </c>
      <c r="P24" s="8">
        <v>49553</v>
      </c>
      <c r="Q24" s="8" t="s">
        <v>25</v>
      </c>
      <c r="R24" s="8" t="s">
        <v>26</v>
      </c>
      <c r="S24" s="9"/>
      <c r="U24" s="13"/>
    </row>
    <row r="25" spans="1:21" s="10" customFormat="1" x14ac:dyDescent="0.15">
      <c r="A25" s="28" t="s">
        <v>55</v>
      </c>
      <c r="B25" s="3" t="s">
        <v>56</v>
      </c>
      <c r="C25" s="12">
        <v>203876.5</v>
      </c>
      <c r="D25" s="12">
        <v>205653.84</v>
      </c>
      <c r="E25" s="8">
        <v>252298.1</v>
      </c>
      <c r="F25" s="8">
        <v>252298.1</v>
      </c>
      <c r="G25" s="8" t="s">
        <v>25</v>
      </c>
      <c r="H25" s="8" t="s">
        <v>26</v>
      </c>
      <c r="I25" s="8" t="s">
        <v>25</v>
      </c>
      <c r="J25" s="8" t="s">
        <v>26</v>
      </c>
      <c r="K25" s="8" t="s">
        <v>25</v>
      </c>
      <c r="L25" s="8" t="s">
        <v>25</v>
      </c>
      <c r="M25" s="8" t="s">
        <v>25</v>
      </c>
      <c r="N25" s="8">
        <v>252298.1</v>
      </c>
      <c r="O25" s="8" t="s">
        <v>25</v>
      </c>
      <c r="P25" s="8">
        <v>252298.1</v>
      </c>
      <c r="Q25" s="8" t="s">
        <v>25</v>
      </c>
      <c r="R25" s="8" t="s">
        <v>26</v>
      </c>
      <c r="S25" s="9"/>
      <c r="U25" s="13"/>
    </row>
    <row r="26" spans="1:21" s="10" customFormat="1" x14ac:dyDescent="0.15">
      <c r="A26" s="28" t="s">
        <v>57</v>
      </c>
      <c r="B26" s="3" t="s">
        <v>58</v>
      </c>
      <c r="C26" s="12" t="s">
        <v>26</v>
      </c>
      <c r="D26" s="12" t="s">
        <v>26</v>
      </c>
      <c r="E26" s="8" t="s">
        <v>26</v>
      </c>
      <c r="F26" s="8" t="s">
        <v>26</v>
      </c>
      <c r="G26" s="8" t="s">
        <v>25</v>
      </c>
      <c r="H26" s="8" t="s">
        <v>26</v>
      </c>
      <c r="I26" s="8" t="s">
        <v>25</v>
      </c>
      <c r="J26" s="8" t="s">
        <v>26</v>
      </c>
      <c r="K26" s="8" t="s">
        <v>25</v>
      </c>
      <c r="L26" s="8" t="s">
        <v>25</v>
      </c>
      <c r="M26" s="8" t="s">
        <v>25</v>
      </c>
      <c r="N26" s="8" t="s">
        <v>26</v>
      </c>
      <c r="O26" s="8" t="s">
        <v>25</v>
      </c>
      <c r="P26" s="8" t="s">
        <v>26</v>
      </c>
      <c r="Q26" s="8" t="s">
        <v>25</v>
      </c>
      <c r="R26" s="8" t="s">
        <v>26</v>
      </c>
      <c r="S26" s="9"/>
      <c r="U26" s="13"/>
    </row>
    <row r="27" spans="1:21" s="10" customFormat="1" x14ac:dyDescent="0.15">
      <c r="A27" s="29" t="s">
        <v>59</v>
      </c>
      <c r="B27" s="25"/>
      <c r="C27" s="26">
        <v>1495965.07</v>
      </c>
      <c r="D27" s="26">
        <v>1610196.23</v>
      </c>
      <c r="E27" s="26">
        <v>1512967.01</v>
      </c>
      <c r="F27" s="26">
        <v>1512967.01</v>
      </c>
      <c r="G27" s="26" t="s">
        <v>26</v>
      </c>
      <c r="H27" s="26" t="s">
        <v>26</v>
      </c>
      <c r="I27" s="26" t="s">
        <v>26</v>
      </c>
      <c r="J27" s="26" t="s">
        <v>26</v>
      </c>
      <c r="K27" s="26" t="s">
        <v>25</v>
      </c>
      <c r="L27" s="26" t="s">
        <v>25</v>
      </c>
      <c r="M27" s="26" t="s">
        <v>25</v>
      </c>
      <c r="N27" s="26">
        <v>1512967.01</v>
      </c>
      <c r="O27" s="26">
        <v>175798</v>
      </c>
      <c r="P27" s="26">
        <v>723969.01</v>
      </c>
      <c r="Q27" s="26">
        <v>613200</v>
      </c>
      <c r="R27" s="26" t="s">
        <v>26</v>
      </c>
      <c r="S27" s="13"/>
      <c r="T27" s="11"/>
      <c r="U27" s="13"/>
    </row>
    <row r="28" spans="1:21" s="10" customFormat="1" x14ac:dyDescent="0.15">
      <c r="A28" s="29" t="s">
        <v>60</v>
      </c>
      <c r="B28" s="25"/>
      <c r="C28" s="26">
        <v>35000</v>
      </c>
      <c r="D28" s="26">
        <v>35000</v>
      </c>
      <c r="E28" s="26">
        <v>68200</v>
      </c>
      <c r="F28" s="26">
        <v>68200</v>
      </c>
      <c r="G28" s="26" t="s">
        <v>25</v>
      </c>
      <c r="H28" s="26" t="s">
        <v>26</v>
      </c>
      <c r="I28" s="26" t="s">
        <v>25</v>
      </c>
      <c r="J28" s="26" t="s">
        <v>26</v>
      </c>
      <c r="K28" s="26" t="s">
        <v>25</v>
      </c>
      <c r="L28" s="26" t="s">
        <v>25</v>
      </c>
      <c r="M28" s="26" t="s">
        <v>25</v>
      </c>
      <c r="N28" s="26">
        <v>68200</v>
      </c>
      <c r="O28" s="26" t="s">
        <v>25</v>
      </c>
      <c r="P28" s="26">
        <v>68200</v>
      </c>
      <c r="Q28" s="26" t="s">
        <v>25</v>
      </c>
      <c r="R28" s="26" t="s">
        <v>26</v>
      </c>
      <c r="S28" s="13"/>
      <c r="T28" s="11"/>
      <c r="U28" s="13"/>
    </row>
    <row r="29" spans="1:21" s="11" customFormat="1" ht="36.75" customHeight="1" x14ac:dyDescent="0.15">
      <c r="A29" s="28" t="s">
        <v>61</v>
      </c>
      <c r="B29" s="3" t="s">
        <v>62</v>
      </c>
      <c r="C29" s="12">
        <v>35000</v>
      </c>
      <c r="D29" s="12">
        <v>35000</v>
      </c>
      <c r="E29" s="8">
        <v>43000</v>
      </c>
      <c r="F29" s="8">
        <v>43000</v>
      </c>
      <c r="G29" s="8" t="s">
        <v>25</v>
      </c>
      <c r="H29" s="8" t="s">
        <v>26</v>
      </c>
      <c r="I29" s="8" t="s">
        <v>25</v>
      </c>
      <c r="J29" s="8" t="s">
        <v>26</v>
      </c>
      <c r="K29" s="8" t="s">
        <v>25</v>
      </c>
      <c r="L29" s="8" t="s">
        <v>25</v>
      </c>
      <c r="M29" s="8" t="s">
        <v>25</v>
      </c>
      <c r="N29" s="8">
        <v>43000</v>
      </c>
      <c r="O29" s="8" t="s">
        <v>25</v>
      </c>
      <c r="P29" s="8">
        <v>43000</v>
      </c>
      <c r="Q29" s="8" t="s">
        <v>25</v>
      </c>
      <c r="R29" s="8" t="s">
        <v>26</v>
      </c>
      <c r="S29" s="9"/>
      <c r="T29" s="9"/>
      <c r="U29" s="13"/>
    </row>
    <row r="30" spans="1:21" s="11" customFormat="1" ht="21" x14ac:dyDescent="0.15">
      <c r="A30" s="50" t="s">
        <v>63</v>
      </c>
      <c r="B30" s="51" t="s">
        <v>64</v>
      </c>
      <c r="C30" s="8" t="s">
        <v>26</v>
      </c>
      <c r="D30" s="8" t="s">
        <v>26</v>
      </c>
      <c r="E30" s="8" t="s">
        <v>26</v>
      </c>
      <c r="F30" s="8" t="s">
        <v>26</v>
      </c>
      <c r="G30" s="8" t="s">
        <v>25</v>
      </c>
      <c r="H30" s="8" t="s">
        <v>26</v>
      </c>
      <c r="I30" s="8" t="s">
        <v>25</v>
      </c>
      <c r="J30" s="8" t="s">
        <v>26</v>
      </c>
      <c r="K30" s="8" t="s">
        <v>25</v>
      </c>
      <c r="L30" s="8" t="s">
        <v>25</v>
      </c>
      <c r="M30" s="8" t="s">
        <v>25</v>
      </c>
      <c r="N30" s="8" t="s">
        <v>26</v>
      </c>
      <c r="O30" s="8" t="s">
        <v>25</v>
      </c>
      <c r="P30" s="8" t="s">
        <v>26</v>
      </c>
      <c r="Q30" s="8" t="s">
        <v>25</v>
      </c>
      <c r="R30" s="8" t="s">
        <v>26</v>
      </c>
      <c r="S30" s="9"/>
      <c r="T30" s="10"/>
      <c r="U30" s="13"/>
    </row>
    <row r="31" spans="1:21" s="10" customFormat="1" x14ac:dyDescent="0.15">
      <c r="A31" s="28" t="s">
        <v>65</v>
      </c>
      <c r="B31" s="3" t="s">
        <v>66</v>
      </c>
      <c r="C31" s="8" t="s">
        <v>26</v>
      </c>
      <c r="D31" s="8" t="s">
        <v>26</v>
      </c>
      <c r="E31" s="8">
        <v>25200</v>
      </c>
      <c r="F31" s="8">
        <v>25200</v>
      </c>
      <c r="G31" s="8" t="s">
        <v>25</v>
      </c>
      <c r="H31" s="8" t="s">
        <v>26</v>
      </c>
      <c r="I31" s="8" t="s">
        <v>25</v>
      </c>
      <c r="J31" s="8" t="s">
        <v>26</v>
      </c>
      <c r="K31" s="8" t="s">
        <v>25</v>
      </c>
      <c r="L31" s="8" t="s">
        <v>25</v>
      </c>
      <c r="M31" s="8" t="s">
        <v>25</v>
      </c>
      <c r="N31" s="8">
        <v>25200</v>
      </c>
      <c r="O31" s="8" t="s">
        <v>25</v>
      </c>
      <c r="P31" s="8">
        <v>25200</v>
      </c>
      <c r="Q31" s="8" t="s">
        <v>25</v>
      </c>
      <c r="R31" s="8" t="s">
        <v>26</v>
      </c>
      <c r="S31" s="9"/>
      <c r="U31" s="13"/>
    </row>
    <row r="32" spans="1:21" s="10" customFormat="1" x14ac:dyDescent="0.15">
      <c r="A32" s="28" t="s">
        <v>67</v>
      </c>
      <c r="B32" s="3" t="s">
        <v>68</v>
      </c>
      <c r="C32" s="8" t="s">
        <v>26</v>
      </c>
      <c r="D32" s="8" t="s">
        <v>26</v>
      </c>
      <c r="E32" s="8" t="s">
        <v>26</v>
      </c>
      <c r="F32" s="8" t="s">
        <v>26</v>
      </c>
      <c r="G32" s="8" t="s">
        <v>25</v>
      </c>
      <c r="H32" s="8" t="s">
        <v>26</v>
      </c>
      <c r="I32" s="8" t="s">
        <v>25</v>
      </c>
      <c r="J32" s="8" t="s">
        <v>26</v>
      </c>
      <c r="K32" s="8" t="s">
        <v>25</v>
      </c>
      <c r="L32" s="8" t="s">
        <v>25</v>
      </c>
      <c r="M32" s="8" t="s">
        <v>25</v>
      </c>
      <c r="N32" s="8" t="s">
        <v>26</v>
      </c>
      <c r="O32" s="8" t="s">
        <v>25</v>
      </c>
      <c r="P32" s="8" t="s">
        <v>26</v>
      </c>
      <c r="Q32" s="8" t="s">
        <v>25</v>
      </c>
      <c r="R32" s="8" t="s">
        <v>26</v>
      </c>
      <c r="S32" s="9"/>
      <c r="U32" s="13"/>
    </row>
    <row r="33" spans="1:21" s="10" customFormat="1" x14ac:dyDescent="0.15">
      <c r="A33" s="28" t="s">
        <v>69</v>
      </c>
      <c r="B33" s="3"/>
      <c r="C33" s="8" t="s">
        <v>26</v>
      </c>
      <c r="D33" s="8" t="s">
        <v>26</v>
      </c>
      <c r="E33" s="8" t="s">
        <v>26</v>
      </c>
      <c r="F33" s="8" t="s">
        <v>26</v>
      </c>
      <c r="G33" s="8" t="s">
        <v>25</v>
      </c>
      <c r="H33" s="8" t="s">
        <v>26</v>
      </c>
      <c r="I33" s="8" t="s">
        <v>25</v>
      </c>
      <c r="J33" s="8" t="s">
        <v>26</v>
      </c>
      <c r="K33" s="8" t="s">
        <v>25</v>
      </c>
      <c r="L33" s="8" t="s">
        <v>25</v>
      </c>
      <c r="M33" s="8" t="s">
        <v>25</v>
      </c>
      <c r="N33" s="8" t="s">
        <v>26</v>
      </c>
      <c r="O33" s="8" t="s">
        <v>25</v>
      </c>
      <c r="P33" s="8" t="s">
        <v>26</v>
      </c>
      <c r="Q33" s="8" t="s">
        <v>25</v>
      </c>
      <c r="R33" s="8" t="s">
        <v>26</v>
      </c>
      <c r="S33" s="9"/>
      <c r="U33" s="13"/>
    </row>
    <row r="34" spans="1:21" s="10" customFormat="1" ht="31.5" x14ac:dyDescent="0.15">
      <c r="A34" s="28" t="s">
        <v>70</v>
      </c>
      <c r="B34" s="3" t="s">
        <v>71</v>
      </c>
      <c r="C34" s="8" t="s">
        <v>26</v>
      </c>
      <c r="D34" s="8" t="s">
        <v>26</v>
      </c>
      <c r="E34" s="8" t="s">
        <v>26</v>
      </c>
      <c r="F34" s="8" t="s">
        <v>26</v>
      </c>
      <c r="G34" s="8" t="s">
        <v>25</v>
      </c>
      <c r="H34" s="8" t="s">
        <v>26</v>
      </c>
      <c r="I34" s="8" t="s">
        <v>25</v>
      </c>
      <c r="J34" s="8" t="s">
        <v>26</v>
      </c>
      <c r="K34" s="8" t="s">
        <v>25</v>
      </c>
      <c r="L34" s="8" t="s">
        <v>25</v>
      </c>
      <c r="M34" s="8" t="s">
        <v>25</v>
      </c>
      <c r="N34" s="8" t="s">
        <v>26</v>
      </c>
      <c r="O34" s="8" t="s">
        <v>25</v>
      </c>
      <c r="P34" s="8" t="s">
        <v>26</v>
      </c>
      <c r="Q34" s="8" t="s">
        <v>25</v>
      </c>
      <c r="R34" s="8" t="s">
        <v>26</v>
      </c>
      <c r="S34" s="9"/>
      <c r="U34" s="13"/>
    </row>
    <row r="35" spans="1:21" s="10" customFormat="1" x14ac:dyDescent="0.15">
      <c r="A35" s="29" t="s">
        <v>72</v>
      </c>
      <c r="B35" s="23"/>
      <c r="C35" s="26" t="s">
        <v>26</v>
      </c>
      <c r="D35" s="26" t="s">
        <v>26</v>
      </c>
      <c r="E35" s="26" t="s">
        <v>26</v>
      </c>
      <c r="F35" s="26" t="s">
        <v>26</v>
      </c>
      <c r="G35" s="26" t="s">
        <v>25</v>
      </c>
      <c r="H35" s="26" t="s">
        <v>26</v>
      </c>
      <c r="I35" s="26" t="s">
        <v>26</v>
      </c>
      <c r="J35" s="26" t="s">
        <v>26</v>
      </c>
      <c r="K35" s="26" t="s">
        <v>25</v>
      </c>
      <c r="L35" s="26" t="s">
        <v>25</v>
      </c>
      <c r="M35" s="26" t="s">
        <v>25</v>
      </c>
      <c r="N35" s="26" t="s">
        <v>26</v>
      </c>
      <c r="O35" s="26" t="s">
        <v>26</v>
      </c>
      <c r="P35" s="26" t="s">
        <v>26</v>
      </c>
      <c r="Q35" s="26" t="s">
        <v>25</v>
      </c>
      <c r="R35" s="26" t="s">
        <v>26</v>
      </c>
      <c r="S35" s="13"/>
      <c r="T35" s="11"/>
      <c r="U35" s="13"/>
    </row>
    <row r="36" spans="1:21" s="10" customFormat="1" x14ac:dyDescent="0.15">
      <c r="A36" s="28" t="s">
        <v>73</v>
      </c>
      <c r="B36" s="3" t="s">
        <v>74</v>
      </c>
      <c r="C36" s="26" t="s">
        <v>26</v>
      </c>
      <c r="D36" s="26" t="s">
        <v>26</v>
      </c>
      <c r="E36" s="26" t="s">
        <v>26</v>
      </c>
      <c r="F36" s="8" t="s">
        <v>26</v>
      </c>
      <c r="G36" s="8" t="s">
        <v>25</v>
      </c>
      <c r="H36" s="8" t="s">
        <v>26</v>
      </c>
      <c r="I36" s="8" t="s">
        <v>25</v>
      </c>
      <c r="J36" s="26" t="s">
        <v>26</v>
      </c>
      <c r="K36" s="8" t="s">
        <v>25</v>
      </c>
      <c r="L36" s="8" t="s">
        <v>25</v>
      </c>
      <c r="M36" s="8" t="s">
        <v>25</v>
      </c>
      <c r="N36" s="8" t="s">
        <v>26</v>
      </c>
      <c r="O36" s="8" t="s">
        <v>25</v>
      </c>
      <c r="P36" s="26" t="s">
        <v>26</v>
      </c>
      <c r="Q36" s="8" t="s">
        <v>25</v>
      </c>
      <c r="R36" s="8" t="s">
        <v>26</v>
      </c>
      <c r="S36" s="13"/>
      <c r="T36" s="11"/>
      <c r="U36" s="13"/>
    </row>
    <row r="37" spans="1:21" s="11" customFormat="1" x14ac:dyDescent="0.15">
      <c r="A37" s="28" t="s">
        <v>75</v>
      </c>
      <c r="B37" s="3" t="s">
        <v>76</v>
      </c>
      <c r="C37" s="8" t="s">
        <v>26</v>
      </c>
      <c r="D37" s="8" t="s">
        <v>26</v>
      </c>
      <c r="E37" s="8" t="s">
        <v>26</v>
      </c>
      <c r="F37" s="8" t="s">
        <v>26</v>
      </c>
      <c r="G37" s="8" t="s">
        <v>25</v>
      </c>
      <c r="H37" s="8" t="s">
        <v>26</v>
      </c>
      <c r="I37" s="8" t="s">
        <v>26</v>
      </c>
      <c r="J37" s="8" t="s">
        <v>26</v>
      </c>
      <c r="K37" s="8" t="s">
        <v>25</v>
      </c>
      <c r="L37" s="8" t="s">
        <v>25</v>
      </c>
      <c r="M37" s="8" t="s">
        <v>25</v>
      </c>
      <c r="N37" s="8" t="s">
        <v>26</v>
      </c>
      <c r="O37" s="8" t="s">
        <v>26</v>
      </c>
      <c r="P37" s="8" t="s">
        <v>26</v>
      </c>
      <c r="Q37" s="8" t="s">
        <v>25</v>
      </c>
      <c r="R37" s="8" t="s">
        <v>26</v>
      </c>
      <c r="S37" s="9"/>
      <c r="T37" s="10"/>
      <c r="U37" s="13"/>
    </row>
    <row r="38" spans="1:21" s="11" customFormat="1" ht="21" x14ac:dyDescent="0.15">
      <c r="A38" s="28" t="s">
        <v>77</v>
      </c>
      <c r="B38" s="3" t="s">
        <v>78</v>
      </c>
      <c r="C38" s="8" t="s">
        <v>26</v>
      </c>
      <c r="D38" s="8" t="s">
        <v>26</v>
      </c>
      <c r="E38" s="8" t="s">
        <v>26</v>
      </c>
      <c r="F38" s="8" t="s">
        <v>26</v>
      </c>
      <c r="G38" s="8" t="s">
        <v>26</v>
      </c>
      <c r="H38" s="8" t="s">
        <v>26</v>
      </c>
      <c r="I38" s="8" t="s">
        <v>26</v>
      </c>
      <c r="J38" s="8" t="s">
        <v>26</v>
      </c>
      <c r="K38" s="8" t="s">
        <v>31</v>
      </c>
      <c r="L38" s="8" t="s">
        <v>31</v>
      </c>
      <c r="M38" s="8" t="s">
        <v>31</v>
      </c>
      <c r="N38" s="8" t="s">
        <v>26</v>
      </c>
      <c r="O38" s="8" t="s">
        <v>26</v>
      </c>
      <c r="P38" s="8" t="s">
        <v>26</v>
      </c>
      <c r="Q38" s="8" t="s">
        <v>31</v>
      </c>
      <c r="R38" s="8" t="s">
        <v>26</v>
      </c>
      <c r="S38" s="9"/>
      <c r="T38" s="10"/>
      <c r="U38" s="13"/>
    </row>
    <row r="39" spans="1:21" s="10" customFormat="1" ht="36" customHeight="1" x14ac:dyDescent="0.15">
      <c r="A39" s="28" t="s">
        <v>79</v>
      </c>
      <c r="B39" s="3" t="s">
        <v>80</v>
      </c>
      <c r="C39" s="8" t="s">
        <v>26</v>
      </c>
      <c r="D39" s="8" t="s">
        <v>26</v>
      </c>
      <c r="E39" s="8" t="s">
        <v>26</v>
      </c>
      <c r="F39" s="8" t="s">
        <v>26</v>
      </c>
      <c r="G39" s="8" t="s">
        <v>25</v>
      </c>
      <c r="H39" s="8" t="s">
        <v>26</v>
      </c>
      <c r="I39" s="8" t="s">
        <v>26</v>
      </c>
      <c r="J39" s="8" t="s">
        <v>26</v>
      </c>
      <c r="K39" s="8" t="s">
        <v>25</v>
      </c>
      <c r="L39" s="8" t="s">
        <v>25</v>
      </c>
      <c r="M39" s="8" t="s">
        <v>25</v>
      </c>
      <c r="N39" s="8" t="s">
        <v>26</v>
      </c>
      <c r="O39" s="8" t="s">
        <v>26</v>
      </c>
      <c r="P39" s="8" t="s">
        <v>26</v>
      </c>
      <c r="Q39" s="8" t="s">
        <v>25</v>
      </c>
      <c r="R39" s="8" t="s">
        <v>26</v>
      </c>
      <c r="S39" s="9"/>
      <c r="U39" s="13"/>
    </row>
    <row r="40" spans="1:21" s="10" customFormat="1" x14ac:dyDescent="0.15">
      <c r="A40" s="29" t="s">
        <v>81</v>
      </c>
      <c r="B40" s="25"/>
      <c r="C40" s="26">
        <v>508823</v>
      </c>
      <c r="D40" s="26">
        <v>530281.94999999995</v>
      </c>
      <c r="E40" s="26">
        <v>528590.63</v>
      </c>
      <c r="F40" s="26">
        <v>528590.63</v>
      </c>
      <c r="G40" s="26" t="s">
        <v>25</v>
      </c>
      <c r="H40" s="26" t="s">
        <v>26</v>
      </c>
      <c r="I40" s="26" t="s">
        <v>26</v>
      </c>
      <c r="J40" s="26" t="s">
        <v>26</v>
      </c>
      <c r="K40" s="26" t="s">
        <v>25</v>
      </c>
      <c r="L40" s="26" t="s">
        <v>25</v>
      </c>
      <c r="M40" s="26" t="s">
        <v>25</v>
      </c>
      <c r="N40" s="26">
        <v>528590.63</v>
      </c>
      <c r="O40" s="26">
        <v>31798</v>
      </c>
      <c r="P40" s="26">
        <v>496792.63</v>
      </c>
      <c r="Q40" s="26" t="s">
        <v>25</v>
      </c>
      <c r="R40" s="26" t="s">
        <v>26</v>
      </c>
      <c r="S40" s="13"/>
      <c r="T40" s="11"/>
      <c r="U40" s="13"/>
    </row>
    <row r="41" spans="1:21" s="10" customFormat="1" ht="36.75" customHeight="1" x14ac:dyDescent="0.15">
      <c r="A41" s="30" t="s">
        <v>82</v>
      </c>
      <c r="B41" s="3" t="s">
        <v>83</v>
      </c>
      <c r="C41" s="12">
        <v>61660.800000000003</v>
      </c>
      <c r="D41" s="12">
        <v>20000</v>
      </c>
      <c r="E41" s="12">
        <v>66500</v>
      </c>
      <c r="F41" s="8">
        <v>66500</v>
      </c>
      <c r="G41" s="12" t="s">
        <v>25</v>
      </c>
      <c r="H41" s="8" t="s">
        <v>26</v>
      </c>
      <c r="I41" s="12" t="s">
        <v>31</v>
      </c>
      <c r="J41" s="12" t="s">
        <v>26</v>
      </c>
      <c r="K41" s="8" t="s">
        <v>25</v>
      </c>
      <c r="L41" s="8" t="s">
        <v>25</v>
      </c>
      <c r="M41" s="8" t="s">
        <v>25</v>
      </c>
      <c r="N41" s="8">
        <v>66500</v>
      </c>
      <c r="O41" s="12" t="s">
        <v>31</v>
      </c>
      <c r="P41" s="12">
        <v>66500</v>
      </c>
      <c r="Q41" s="8" t="s">
        <v>25</v>
      </c>
      <c r="R41" s="8" t="s">
        <v>26</v>
      </c>
      <c r="S41" s="9"/>
      <c r="U41" s="13"/>
    </row>
    <row r="42" spans="1:21" s="11" customFormat="1" ht="84" x14ac:dyDescent="0.15">
      <c r="A42" s="31" t="s">
        <v>84</v>
      </c>
      <c r="B42" s="3" t="s">
        <v>85</v>
      </c>
      <c r="C42" s="12">
        <v>36274.68</v>
      </c>
      <c r="D42" s="12">
        <v>36274.68</v>
      </c>
      <c r="E42" s="8">
        <v>36274.68</v>
      </c>
      <c r="F42" s="8">
        <v>36274.68</v>
      </c>
      <c r="G42" s="8" t="s">
        <v>25</v>
      </c>
      <c r="H42" s="8" t="s">
        <v>26</v>
      </c>
      <c r="I42" s="8" t="s">
        <v>31</v>
      </c>
      <c r="J42" s="8" t="s">
        <v>26</v>
      </c>
      <c r="K42" s="8" t="s">
        <v>25</v>
      </c>
      <c r="L42" s="8" t="s">
        <v>25</v>
      </c>
      <c r="M42" s="8" t="s">
        <v>25</v>
      </c>
      <c r="N42" s="8">
        <v>36274.68</v>
      </c>
      <c r="O42" s="8" t="s">
        <v>31</v>
      </c>
      <c r="P42" s="8">
        <v>36274.68</v>
      </c>
      <c r="Q42" s="8" t="s">
        <v>25</v>
      </c>
      <c r="R42" s="8" t="s">
        <v>26</v>
      </c>
      <c r="S42" s="9"/>
      <c r="T42" s="10"/>
      <c r="U42" s="13"/>
    </row>
    <row r="43" spans="1:21" s="10" customFormat="1" ht="31.5" x14ac:dyDescent="0.15">
      <c r="A43" s="31" t="s">
        <v>86</v>
      </c>
      <c r="B43" s="3" t="s">
        <v>87</v>
      </c>
      <c r="C43" s="12" t="s">
        <v>26</v>
      </c>
      <c r="D43" s="12" t="s">
        <v>26</v>
      </c>
      <c r="E43" s="8" t="s">
        <v>26</v>
      </c>
      <c r="F43" s="8" t="s">
        <v>26</v>
      </c>
      <c r="G43" s="8" t="s">
        <v>25</v>
      </c>
      <c r="H43" s="8" t="s">
        <v>26</v>
      </c>
      <c r="I43" s="8" t="s">
        <v>31</v>
      </c>
      <c r="J43" s="8" t="s">
        <v>26</v>
      </c>
      <c r="K43" s="8" t="s">
        <v>25</v>
      </c>
      <c r="L43" s="8" t="s">
        <v>25</v>
      </c>
      <c r="M43" s="8" t="s">
        <v>25</v>
      </c>
      <c r="N43" s="8" t="s">
        <v>26</v>
      </c>
      <c r="O43" s="8" t="s">
        <v>31</v>
      </c>
      <c r="P43" s="8" t="s">
        <v>26</v>
      </c>
      <c r="Q43" s="8" t="s">
        <v>25</v>
      </c>
      <c r="R43" s="8" t="s">
        <v>26</v>
      </c>
      <c r="S43" s="9"/>
      <c r="U43" s="13"/>
    </row>
    <row r="44" spans="1:21" s="10" customFormat="1" x14ac:dyDescent="0.15">
      <c r="A44" s="31" t="s">
        <v>88</v>
      </c>
      <c r="B44" s="3" t="s">
        <v>89</v>
      </c>
      <c r="C44" s="8" t="s">
        <v>26</v>
      </c>
      <c r="D44" s="8" t="s">
        <v>26</v>
      </c>
      <c r="E44" s="8" t="s">
        <v>26</v>
      </c>
      <c r="F44" s="8" t="s">
        <v>26</v>
      </c>
      <c r="G44" s="8" t="s">
        <v>25</v>
      </c>
      <c r="H44" s="8" t="s">
        <v>26</v>
      </c>
      <c r="I44" s="8" t="s">
        <v>31</v>
      </c>
      <c r="J44" s="8" t="s">
        <v>26</v>
      </c>
      <c r="K44" s="8" t="s">
        <v>25</v>
      </c>
      <c r="L44" s="8" t="s">
        <v>25</v>
      </c>
      <c r="M44" s="8" t="s">
        <v>25</v>
      </c>
      <c r="N44" s="8" t="s">
        <v>26</v>
      </c>
      <c r="O44" s="8" t="s">
        <v>31</v>
      </c>
      <c r="P44" s="8" t="s">
        <v>26</v>
      </c>
      <c r="Q44" s="8" t="s">
        <v>25</v>
      </c>
      <c r="R44" s="8" t="s">
        <v>26</v>
      </c>
      <c r="S44" s="9"/>
      <c r="U44" s="13"/>
    </row>
    <row r="45" spans="1:21" s="10" customFormat="1" ht="21" x14ac:dyDescent="0.15">
      <c r="A45" s="28" t="s">
        <v>90</v>
      </c>
      <c r="B45" s="3" t="s">
        <v>91</v>
      </c>
      <c r="C45" s="8" t="s">
        <v>26</v>
      </c>
      <c r="D45" s="8" t="s">
        <v>26</v>
      </c>
      <c r="E45" s="8">
        <v>44632.800000000003</v>
      </c>
      <c r="F45" s="8">
        <v>44632.800000000003</v>
      </c>
      <c r="G45" s="8" t="s">
        <v>25</v>
      </c>
      <c r="H45" s="8" t="s">
        <v>26</v>
      </c>
      <c r="I45" s="8" t="s">
        <v>31</v>
      </c>
      <c r="J45" s="8" t="s">
        <v>26</v>
      </c>
      <c r="K45" s="8" t="s">
        <v>25</v>
      </c>
      <c r="L45" s="8" t="s">
        <v>25</v>
      </c>
      <c r="M45" s="8" t="s">
        <v>25</v>
      </c>
      <c r="N45" s="8">
        <v>44632.800000000003</v>
      </c>
      <c r="O45" s="8" t="s">
        <v>31</v>
      </c>
      <c r="P45" s="8">
        <v>44632.800000000003</v>
      </c>
      <c r="Q45" s="8" t="s">
        <v>25</v>
      </c>
      <c r="R45" s="8" t="s">
        <v>26</v>
      </c>
      <c r="S45" s="9"/>
      <c r="U45" s="13"/>
    </row>
    <row r="46" spans="1:21" s="10" customFormat="1" ht="42" x14ac:dyDescent="0.15">
      <c r="A46" s="28" t="s">
        <v>92</v>
      </c>
      <c r="B46" s="3" t="s">
        <v>93</v>
      </c>
      <c r="C46" s="8">
        <v>30000</v>
      </c>
      <c r="D46" s="8">
        <v>30000</v>
      </c>
      <c r="E46" s="8">
        <v>30000</v>
      </c>
      <c r="F46" s="8">
        <v>30000</v>
      </c>
      <c r="G46" s="8" t="s">
        <v>25</v>
      </c>
      <c r="H46" s="8" t="s">
        <v>26</v>
      </c>
      <c r="I46" s="8" t="s">
        <v>31</v>
      </c>
      <c r="J46" s="8" t="s">
        <v>26</v>
      </c>
      <c r="K46" s="8" t="s">
        <v>25</v>
      </c>
      <c r="L46" s="8" t="s">
        <v>25</v>
      </c>
      <c r="M46" s="8" t="s">
        <v>25</v>
      </c>
      <c r="N46" s="8">
        <v>30000</v>
      </c>
      <c r="O46" s="8" t="s">
        <v>31</v>
      </c>
      <c r="P46" s="8">
        <v>30000</v>
      </c>
      <c r="Q46" s="8" t="s">
        <v>25</v>
      </c>
      <c r="R46" s="8" t="s">
        <v>26</v>
      </c>
      <c r="S46" s="9"/>
      <c r="U46" s="13"/>
    </row>
    <row r="47" spans="1:21" s="10" customFormat="1" x14ac:dyDescent="0.15">
      <c r="A47" s="28" t="s">
        <v>94</v>
      </c>
      <c r="B47" s="3" t="s">
        <v>95</v>
      </c>
      <c r="C47" s="8" t="s">
        <v>26</v>
      </c>
      <c r="D47" s="8">
        <v>20173.189999999999</v>
      </c>
      <c r="E47" s="8">
        <v>20000</v>
      </c>
      <c r="F47" s="8">
        <v>20000</v>
      </c>
      <c r="G47" s="8" t="s">
        <v>25</v>
      </c>
      <c r="H47" s="8" t="s">
        <v>26</v>
      </c>
      <c r="I47" s="8" t="s">
        <v>26</v>
      </c>
      <c r="J47" s="8" t="s">
        <v>31</v>
      </c>
      <c r="K47" s="8" t="s">
        <v>25</v>
      </c>
      <c r="L47" s="8" t="s">
        <v>25</v>
      </c>
      <c r="M47" s="8" t="s">
        <v>25</v>
      </c>
      <c r="N47" s="8">
        <v>20000</v>
      </c>
      <c r="O47" s="8">
        <v>20000</v>
      </c>
      <c r="P47" s="8" t="s">
        <v>31</v>
      </c>
      <c r="Q47" s="8" t="s">
        <v>25</v>
      </c>
      <c r="R47" s="8" t="s">
        <v>26</v>
      </c>
      <c r="S47" s="9"/>
      <c r="U47" s="13"/>
    </row>
    <row r="48" spans="1:21" s="10" customFormat="1" x14ac:dyDescent="0.15">
      <c r="A48" s="28" t="s">
        <v>96</v>
      </c>
      <c r="B48" s="3" t="s">
        <v>97</v>
      </c>
      <c r="C48" s="8" t="s">
        <v>26</v>
      </c>
      <c r="D48" s="8">
        <v>30000</v>
      </c>
      <c r="E48" s="8" t="s">
        <v>26</v>
      </c>
      <c r="F48" s="8" t="s">
        <v>26</v>
      </c>
      <c r="G48" s="8" t="s">
        <v>25</v>
      </c>
      <c r="H48" s="8" t="s">
        <v>26</v>
      </c>
      <c r="I48" s="8" t="s">
        <v>26</v>
      </c>
      <c r="J48" s="8" t="s">
        <v>31</v>
      </c>
      <c r="K48" s="8" t="s">
        <v>25</v>
      </c>
      <c r="L48" s="8" t="s">
        <v>25</v>
      </c>
      <c r="M48" s="8" t="s">
        <v>25</v>
      </c>
      <c r="N48" s="8" t="s">
        <v>26</v>
      </c>
      <c r="O48" s="8" t="s">
        <v>26</v>
      </c>
      <c r="P48" s="8" t="s">
        <v>31</v>
      </c>
      <c r="Q48" s="8" t="s">
        <v>25</v>
      </c>
      <c r="R48" s="8" t="s">
        <v>26</v>
      </c>
      <c r="S48" s="9"/>
      <c r="U48" s="13"/>
    </row>
    <row r="49" spans="1:21" s="10" customFormat="1" x14ac:dyDescent="0.15">
      <c r="A49" s="28" t="s">
        <v>98</v>
      </c>
      <c r="B49" s="3" t="s">
        <v>99</v>
      </c>
      <c r="C49" s="8">
        <v>5000</v>
      </c>
      <c r="D49" s="8" t="s">
        <v>26</v>
      </c>
      <c r="E49" s="8">
        <v>3758</v>
      </c>
      <c r="F49" s="8">
        <v>3758</v>
      </c>
      <c r="G49" s="8" t="s">
        <v>25</v>
      </c>
      <c r="H49" s="8" t="s">
        <v>26</v>
      </c>
      <c r="I49" s="8" t="s">
        <v>26</v>
      </c>
      <c r="J49" s="8" t="s">
        <v>31</v>
      </c>
      <c r="K49" s="8" t="s">
        <v>25</v>
      </c>
      <c r="L49" s="8" t="s">
        <v>25</v>
      </c>
      <c r="M49" s="8" t="s">
        <v>25</v>
      </c>
      <c r="N49" s="8">
        <v>3758</v>
      </c>
      <c r="O49" s="8">
        <v>3758</v>
      </c>
      <c r="P49" s="8" t="s">
        <v>31</v>
      </c>
      <c r="Q49" s="8" t="s">
        <v>25</v>
      </c>
      <c r="R49" s="8" t="s">
        <v>26</v>
      </c>
      <c r="S49" s="9"/>
      <c r="U49" s="13"/>
    </row>
    <row r="50" spans="1:21" s="10" customFormat="1" x14ac:dyDescent="0.15">
      <c r="A50" s="28" t="s">
        <v>100</v>
      </c>
      <c r="B50" s="3" t="s">
        <v>101</v>
      </c>
      <c r="C50" s="8" t="s">
        <v>26</v>
      </c>
      <c r="D50" s="8" t="s">
        <v>26</v>
      </c>
      <c r="E50" s="8" t="s">
        <v>26</v>
      </c>
      <c r="F50" s="8" t="s">
        <v>26</v>
      </c>
      <c r="G50" s="8" t="s">
        <v>25</v>
      </c>
      <c r="H50" s="8" t="s">
        <v>26</v>
      </c>
      <c r="I50" s="8" t="s">
        <v>26</v>
      </c>
      <c r="J50" s="8" t="s">
        <v>31</v>
      </c>
      <c r="K50" s="8" t="s">
        <v>25</v>
      </c>
      <c r="L50" s="8" t="s">
        <v>25</v>
      </c>
      <c r="M50" s="8" t="s">
        <v>25</v>
      </c>
      <c r="N50" s="8" t="s">
        <v>26</v>
      </c>
      <c r="O50" s="8" t="s">
        <v>26</v>
      </c>
      <c r="P50" s="8" t="s">
        <v>31</v>
      </c>
      <c r="Q50" s="8" t="s">
        <v>25</v>
      </c>
      <c r="R50" s="8" t="s">
        <v>26</v>
      </c>
      <c r="S50" s="9"/>
      <c r="U50" s="13"/>
    </row>
    <row r="51" spans="1:21" s="10" customFormat="1" ht="42" x14ac:dyDescent="0.15">
      <c r="A51" s="28" t="s">
        <v>102</v>
      </c>
      <c r="B51" s="3" t="s">
        <v>103</v>
      </c>
      <c r="C51" s="8">
        <v>144339.04</v>
      </c>
      <c r="D51" s="8">
        <v>158499.84</v>
      </c>
      <c r="E51" s="8">
        <v>163486.82</v>
      </c>
      <c r="F51" s="8">
        <v>163486.82</v>
      </c>
      <c r="G51" s="8" t="s">
        <v>25</v>
      </c>
      <c r="H51" s="8" t="s">
        <v>26</v>
      </c>
      <c r="I51" s="8" t="s">
        <v>26</v>
      </c>
      <c r="J51" s="8" t="s">
        <v>26</v>
      </c>
      <c r="K51" s="8" t="s">
        <v>25</v>
      </c>
      <c r="L51" s="8" t="s">
        <v>25</v>
      </c>
      <c r="M51" s="8" t="s">
        <v>25</v>
      </c>
      <c r="N51" s="8">
        <v>163486.82</v>
      </c>
      <c r="O51" s="8">
        <v>8040</v>
      </c>
      <c r="P51" s="8">
        <v>155446.82</v>
      </c>
      <c r="Q51" s="8" t="s">
        <v>25</v>
      </c>
      <c r="R51" s="8" t="s">
        <v>26</v>
      </c>
      <c r="S51" s="9"/>
      <c r="U51" s="13"/>
    </row>
    <row r="52" spans="1:21" s="10" customFormat="1" x14ac:dyDescent="0.15">
      <c r="A52" s="28" t="s">
        <v>104</v>
      </c>
      <c r="B52" s="3" t="s">
        <v>105</v>
      </c>
      <c r="C52" s="8" t="s">
        <v>26</v>
      </c>
      <c r="D52" s="8" t="s">
        <v>26</v>
      </c>
      <c r="E52" s="8" t="s">
        <v>26</v>
      </c>
      <c r="F52" s="8" t="s">
        <v>26</v>
      </c>
      <c r="G52" s="8" t="s">
        <v>25</v>
      </c>
      <c r="H52" s="8" t="s">
        <v>26</v>
      </c>
      <c r="I52" s="8" t="s">
        <v>31</v>
      </c>
      <c r="J52" s="8" t="s">
        <v>26</v>
      </c>
      <c r="K52" s="8" t="s">
        <v>25</v>
      </c>
      <c r="L52" s="8" t="s">
        <v>25</v>
      </c>
      <c r="M52" s="8" t="s">
        <v>25</v>
      </c>
      <c r="N52" s="8" t="s">
        <v>26</v>
      </c>
      <c r="O52" s="8" t="s">
        <v>31</v>
      </c>
      <c r="P52" s="8" t="s">
        <v>26</v>
      </c>
      <c r="Q52" s="8" t="s">
        <v>25</v>
      </c>
      <c r="R52" s="8" t="s">
        <v>26</v>
      </c>
      <c r="S52" s="9"/>
      <c r="U52" s="13"/>
    </row>
    <row r="53" spans="1:21" s="10" customFormat="1" x14ac:dyDescent="0.15">
      <c r="A53" s="28" t="s">
        <v>106</v>
      </c>
      <c r="B53" s="3" t="s">
        <v>107</v>
      </c>
      <c r="C53" s="12">
        <v>31548.48</v>
      </c>
      <c r="D53" s="12">
        <v>35334.239999999998</v>
      </c>
      <c r="E53" s="8">
        <v>38938.33</v>
      </c>
      <c r="F53" s="8">
        <v>38938.33</v>
      </c>
      <c r="G53" s="8" t="s">
        <v>25</v>
      </c>
      <c r="H53" s="8" t="s">
        <v>26</v>
      </c>
      <c r="I53" s="8" t="s">
        <v>31</v>
      </c>
      <c r="J53" s="8" t="s">
        <v>26</v>
      </c>
      <c r="K53" s="8" t="s">
        <v>25</v>
      </c>
      <c r="L53" s="8" t="s">
        <v>25</v>
      </c>
      <c r="M53" s="8" t="s">
        <v>25</v>
      </c>
      <c r="N53" s="8">
        <v>38938.33</v>
      </c>
      <c r="O53" s="8" t="s">
        <v>31</v>
      </c>
      <c r="P53" s="8">
        <v>38938.33</v>
      </c>
      <c r="Q53" s="8" t="s">
        <v>25</v>
      </c>
      <c r="R53" s="8" t="s">
        <v>26</v>
      </c>
      <c r="S53" s="9"/>
      <c r="U53" s="13"/>
    </row>
    <row r="54" spans="1:21" s="10" customFormat="1" ht="39.75" customHeight="1" x14ac:dyDescent="0.15">
      <c r="A54" s="32" t="s">
        <v>108</v>
      </c>
      <c r="B54" s="3" t="s">
        <v>109</v>
      </c>
      <c r="C54" s="12" t="s">
        <v>26</v>
      </c>
      <c r="D54" s="12" t="s">
        <v>26</v>
      </c>
      <c r="E54" s="8" t="s">
        <v>26</v>
      </c>
      <c r="F54" s="8" t="s">
        <v>26</v>
      </c>
      <c r="G54" s="8" t="s">
        <v>25</v>
      </c>
      <c r="H54" s="8" t="s">
        <v>26</v>
      </c>
      <c r="I54" s="8" t="s">
        <v>31</v>
      </c>
      <c r="J54" s="8" t="s">
        <v>26</v>
      </c>
      <c r="K54" s="8" t="s">
        <v>25</v>
      </c>
      <c r="L54" s="8" t="s">
        <v>25</v>
      </c>
      <c r="M54" s="8" t="s">
        <v>25</v>
      </c>
      <c r="N54" s="8" t="s">
        <v>26</v>
      </c>
      <c r="O54" s="8" t="s">
        <v>31</v>
      </c>
      <c r="P54" s="8" t="s">
        <v>26</v>
      </c>
      <c r="Q54" s="8" t="s">
        <v>25</v>
      </c>
      <c r="R54" s="8" t="s">
        <v>26</v>
      </c>
      <c r="S54" s="9"/>
      <c r="U54" s="13"/>
    </row>
    <row r="55" spans="1:21" s="10" customFormat="1" ht="21" x14ac:dyDescent="0.15">
      <c r="A55" s="33" t="s">
        <v>110</v>
      </c>
      <c r="B55" s="3" t="s">
        <v>111</v>
      </c>
      <c r="C55" s="8" t="s">
        <v>26</v>
      </c>
      <c r="D55" s="8" t="s">
        <v>26</v>
      </c>
      <c r="E55" s="8" t="s">
        <v>26</v>
      </c>
      <c r="F55" s="8" t="s">
        <v>26</v>
      </c>
      <c r="G55" s="8" t="s">
        <v>25</v>
      </c>
      <c r="H55" s="8" t="s">
        <v>26</v>
      </c>
      <c r="I55" s="8" t="s">
        <v>31</v>
      </c>
      <c r="J55" s="8" t="s">
        <v>26</v>
      </c>
      <c r="K55" s="8" t="s">
        <v>25</v>
      </c>
      <c r="L55" s="8" t="s">
        <v>25</v>
      </c>
      <c r="M55" s="8" t="s">
        <v>25</v>
      </c>
      <c r="N55" s="8" t="s">
        <v>26</v>
      </c>
      <c r="O55" s="8" t="s">
        <v>31</v>
      </c>
      <c r="P55" s="8" t="s">
        <v>26</v>
      </c>
      <c r="Q55" s="8" t="s">
        <v>25</v>
      </c>
      <c r="R55" s="8" t="s">
        <v>26</v>
      </c>
      <c r="S55" s="9"/>
      <c r="U55" s="13"/>
    </row>
    <row r="56" spans="1:21" s="10" customFormat="1" x14ac:dyDescent="0.15">
      <c r="A56" s="33" t="s">
        <v>112</v>
      </c>
      <c r="B56" s="3" t="s">
        <v>113</v>
      </c>
      <c r="C56" s="8" t="s">
        <v>26</v>
      </c>
      <c r="D56" s="8" t="s">
        <v>26</v>
      </c>
      <c r="E56" s="8" t="s">
        <v>26</v>
      </c>
      <c r="F56" s="8" t="s">
        <v>26</v>
      </c>
      <c r="G56" s="8" t="s">
        <v>25</v>
      </c>
      <c r="H56" s="8" t="s">
        <v>26</v>
      </c>
      <c r="I56" s="8" t="s">
        <v>31</v>
      </c>
      <c r="J56" s="8" t="s">
        <v>26</v>
      </c>
      <c r="K56" s="8" t="s">
        <v>25</v>
      </c>
      <c r="L56" s="8" t="s">
        <v>25</v>
      </c>
      <c r="M56" s="8" t="s">
        <v>25</v>
      </c>
      <c r="N56" s="8" t="s">
        <v>26</v>
      </c>
      <c r="O56" s="8" t="s">
        <v>31</v>
      </c>
      <c r="P56" s="8" t="s">
        <v>26</v>
      </c>
      <c r="Q56" s="8" t="s">
        <v>25</v>
      </c>
      <c r="R56" s="8" t="s">
        <v>26</v>
      </c>
      <c r="S56" s="9"/>
      <c r="U56" s="13"/>
    </row>
    <row r="57" spans="1:21" s="10" customFormat="1" ht="21" x14ac:dyDescent="0.15">
      <c r="A57" s="33" t="s">
        <v>114</v>
      </c>
      <c r="B57" s="3" t="s">
        <v>115</v>
      </c>
      <c r="C57" s="8">
        <v>200000</v>
      </c>
      <c r="D57" s="8">
        <v>200000</v>
      </c>
      <c r="E57" s="8">
        <v>125000</v>
      </c>
      <c r="F57" s="8">
        <v>125000</v>
      </c>
      <c r="G57" s="8" t="s">
        <v>25</v>
      </c>
      <c r="H57" s="8" t="s">
        <v>26</v>
      </c>
      <c r="I57" s="8" t="s">
        <v>26</v>
      </c>
      <c r="J57" s="8" t="s">
        <v>26</v>
      </c>
      <c r="K57" s="8" t="s">
        <v>25</v>
      </c>
      <c r="L57" s="8" t="s">
        <v>25</v>
      </c>
      <c r="M57" s="8" t="s">
        <v>25</v>
      </c>
      <c r="N57" s="8">
        <v>125000</v>
      </c>
      <c r="O57" s="8" t="s">
        <v>26</v>
      </c>
      <c r="P57" s="8">
        <v>125000</v>
      </c>
      <c r="Q57" s="8" t="s">
        <v>25</v>
      </c>
      <c r="R57" s="8" t="s">
        <v>26</v>
      </c>
      <c r="S57" s="9"/>
      <c r="U57" s="13"/>
    </row>
    <row r="58" spans="1:21" s="10" customFormat="1" x14ac:dyDescent="0.15">
      <c r="A58" s="32" t="s">
        <v>116</v>
      </c>
      <c r="B58" s="3"/>
      <c r="C58" s="12" t="s">
        <v>26</v>
      </c>
      <c r="D58" s="12" t="s">
        <v>26</v>
      </c>
      <c r="E58" s="8" t="s">
        <v>26</v>
      </c>
      <c r="F58" s="8" t="s">
        <v>26</v>
      </c>
      <c r="G58" s="8" t="s">
        <v>26</v>
      </c>
      <c r="H58" s="8" t="s">
        <v>26</v>
      </c>
      <c r="I58" s="8" t="s">
        <v>26</v>
      </c>
      <c r="J58" s="8" t="s">
        <v>26</v>
      </c>
      <c r="K58" s="8" t="s">
        <v>26</v>
      </c>
      <c r="L58" s="8" t="s">
        <v>26</v>
      </c>
      <c r="M58" s="8" t="s">
        <v>26</v>
      </c>
      <c r="N58" s="8" t="s">
        <v>26</v>
      </c>
      <c r="O58" s="8" t="s">
        <v>26</v>
      </c>
      <c r="P58" s="8" t="s">
        <v>26</v>
      </c>
      <c r="Q58" s="8" t="s">
        <v>26</v>
      </c>
      <c r="R58" s="8" t="s">
        <v>26</v>
      </c>
      <c r="S58" s="9"/>
      <c r="U58" s="13"/>
    </row>
    <row r="59" spans="1:21" s="10" customFormat="1" x14ac:dyDescent="0.15">
      <c r="A59" s="32" t="s">
        <v>117</v>
      </c>
      <c r="B59" s="3"/>
      <c r="C59" s="12" t="s">
        <v>26</v>
      </c>
      <c r="D59" s="12" t="s">
        <v>26</v>
      </c>
      <c r="E59" s="8">
        <v>125000</v>
      </c>
      <c r="F59" s="8">
        <v>125000</v>
      </c>
      <c r="G59" s="8" t="s">
        <v>25</v>
      </c>
      <c r="H59" s="8" t="s">
        <v>26</v>
      </c>
      <c r="I59" s="8" t="s">
        <v>26</v>
      </c>
      <c r="J59" s="8" t="s">
        <v>26</v>
      </c>
      <c r="K59" s="8" t="s">
        <v>25</v>
      </c>
      <c r="L59" s="8" t="s">
        <v>25</v>
      </c>
      <c r="M59" s="8" t="s">
        <v>25</v>
      </c>
      <c r="N59" s="8">
        <v>125000</v>
      </c>
      <c r="O59" s="8" t="s">
        <v>26</v>
      </c>
      <c r="P59" s="8">
        <v>125000</v>
      </c>
      <c r="Q59" s="8" t="s">
        <v>25</v>
      </c>
      <c r="R59" s="8" t="s">
        <v>26</v>
      </c>
      <c r="S59" s="9"/>
      <c r="U59" s="13"/>
    </row>
    <row r="60" spans="1:21" s="10" customFormat="1" ht="36.75" customHeight="1" x14ac:dyDescent="0.15">
      <c r="A60" s="33" t="s">
        <v>118</v>
      </c>
      <c r="B60" s="3" t="s">
        <v>119</v>
      </c>
      <c r="C60" s="12" t="s">
        <v>26</v>
      </c>
      <c r="D60" s="12" t="s">
        <v>26</v>
      </c>
      <c r="E60" s="8" t="s">
        <v>26</v>
      </c>
      <c r="F60" s="8" t="s">
        <v>26</v>
      </c>
      <c r="G60" s="8" t="s">
        <v>25</v>
      </c>
      <c r="H60" s="8" t="s">
        <v>26</v>
      </c>
      <c r="I60" s="8" t="s">
        <v>26</v>
      </c>
      <c r="J60" s="8" t="s">
        <v>26</v>
      </c>
      <c r="K60" s="8" t="s">
        <v>25</v>
      </c>
      <c r="L60" s="8" t="s">
        <v>25</v>
      </c>
      <c r="M60" s="8" t="s">
        <v>25</v>
      </c>
      <c r="N60" s="8" t="s">
        <v>26</v>
      </c>
      <c r="O60" s="8" t="s">
        <v>26</v>
      </c>
      <c r="P60" s="8" t="s">
        <v>26</v>
      </c>
      <c r="Q60" s="8" t="s">
        <v>25</v>
      </c>
      <c r="R60" s="8" t="s">
        <v>26</v>
      </c>
      <c r="S60" s="9"/>
      <c r="U60" s="13"/>
    </row>
    <row r="61" spans="1:21" s="10" customFormat="1" x14ac:dyDescent="0.15">
      <c r="A61" s="34" t="s">
        <v>120</v>
      </c>
      <c r="B61" s="25"/>
      <c r="C61" s="26">
        <v>644952</v>
      </c>
      <c r="D61" s="26">
        <v>630952</v>
      </c>
      <c r="E61" s="26">
        <v>637952</v>
      </c>
      <c r="F61" s="26">
        <v>637952</v>
      </c>
      <c r="G61" s="26" t="s">
        <v>25</v>
      </c>
      <c r="H61" s="26" t="s">
        <v>26</v>
      </c>
      <c r="I61" s="26" t="s">
        <v>26</v>
      </c>
      <c r="J61" s="26" t="s">
        <v>26</v>
      </c>
      <c r="K61" s="26" t="s">
        <v>25</v>
      </c>
      <c r="L61" s="26" t="s">
        <v>25</v>
      </c>
      <c r="M61" s="26" t="s">
        <v>25</v>
      </c>
      <c r="N61" s="26">
        <v>637952</v>
      </c>
      <c r="O61" s="26" t="s">
        <v>26</v>
      </c>
      <c r="P61" s="26">
        <v>24752</v>
      </c>
      <c r="Q61" s="26">
        <v>613200</v>
      </c>
      <c r="R61" s="26" t="s">
        <v>26</v>
      </c>
      <c r="S61" s="13"/>
      <c r="T61" s="11"/>
      <c r="U61" s="13"/>
    </row>
    <row r="62" spans="1:21" s="10" customFormat="1" x14ac:dyDescent="0.15">
      <c r="A62" s="33" t="s">
        <v>121</v>
      </c>
      <c r="B62" s="3" t="s">
        <v>122</v>
      </c>
      <c r="C62" s="12">
        <v>14000</v>
      </c>
      <c r="D62" s="12" t="s">
        <v>26</v>
      </c>
      <c r="E62" s="8">
        <v>7000</v>
      </c>
      <c r="F62" s="8">
        <v>7000</v>
      </c>
      <c r="G62" s="8" t="s">
        <v>25</v>
      </c>
      <c r="H62" s="8" t="s">
        <v>26</v>
      </c>
      <c r="I62" s="8" t="s">
        <v>25</v>
      </c>
      <c r="J62" s="8" t="s">
        <v>26</v>
      </c>
      <c r="K62" s="8" t="s">
        <v>25</v>
      </c>
      <c r="L62" s="8" t="s">
        <v>25</v>
      </c>
      <c r="M62" s="8" t="s">
        <v>25</v>
      </c>
      <c r="N62" s="8">
        <v>7000</v>
      </c>
      <c r="O62" s="8" t="s">
        <v>25</v>
      </c>
      <c r="P62" s="8">
        <v>7000</v>
      </c>
      <c r="Q62" s="8" t="s">
        <v>25</v>
      </c>
      <c r="R62" s="8" t="s">
        <v>26</v>
      </c>
      <c r="S62" s="9"/>
      <c r="U62" s="13"/>
    </row>
    <row r="63" spans="1:21" s="11" customFormat="1" x14ac:dyDescent="0.15">
      <c r="A63" s="33" t="s">
        <v>123</v>
      </c>
      <c r="B63" s="3" t="s">
        <v>124</v>
      </c>
      <c r="C63" s="12" t="s">
        <v>26</v>
      </c>
      <c r="D63" s="12" t="s">
        <v>26</v>
      </c>
      <c r="E63" s="8" t="s">
        <v>26</v>
      </c>
      <c r="F63" s="8" t="s">
        <v>26</v>
      </c>
      <c r="G63" s="8" t="s">
        <v>25</v>
      </c>
      <c r="H63" s="8" t="s">
        <v>26</v>
      </c>
      <c r="I63" s="8" t="s">
        <v>25</v>
      </c>
      <c r="J63" s="8" t="s">
        <v>26</v>
      </c>
      <c r="K63" s="8" t="s">
        <v>25</v>
      </c>
      <c r="L63" s="8" t="s">
        <v>25</v>
      </c>
      <c r="M63" s="8" t="s">
        <v>25</v>
      </c>
      <c r="N63" s="8" t="s">
        <v>26</v>
      </c>
      <c r="O63" s="8" t="s">
        <v>25</v>
      </c>
      <c r="P63" s="8" t="s">
        <v>26</v>
      </c>
      <c r="Q63" s="8" t="s">
        <v>25</v>
      </c>
      <c r="R63" s="8" t="s">
        <v>26</v>
      </c>
      <c r="S63" s="9"/>
      <c r="T63" s="10"/>
      <c r="U63" s="13"/>
    </row>
    <row r="64" spans="1:21" s="10" customFormat="1" x14ac:dyDescent="0.15">
      <c r="A64" s="32" t="s">
        <v>125</v>
      </c>
      <c r="B64" s="3" t="s">
        <v>126</v>
      </c>
      <c r="C64" s="12" t="s">
        <v>26</v>
      </c>
      <c r="D64" s="12" t="s">
        <v>26</v>
      </c>
      <c r="E64" s="8" t="s">
        <v>26</v>
      </c>
      <c r="F64" s="8" t="s">
        <v>26</v>
      </c>
      <c r="G64" s="8" t="s">
        <v>25</v>
      </c>
      <c r="H64" s="8" t="s">
        <v>26</v>
      </c>
      <c r="I64" s="8" t="s">
        <v>25</v>
      </c>
      <c r="J64" s="8" t="s">
        <v>26</v>
      </c>
      <c r="K64" s="8" t="s">
        <v>25</v>
      </c>
      <c r="L64" s="8" t="s">
        <v>25</v>
      </c>
      <c r="M64" s="8" t="s">
        <v>25</v>
      </c>
      <c r="N64" s="8" t="s">
        <v>26</v>
      </c>
      <c r="O64" s="8" t="s">
        <v>25</v>
      </c>
      <c r="P64" s="8" t="s">
        <v>26</v>
      </c>
      <c r="Q64" s="8" t="s">
        <v>25</v>
      </c>
      <c r="R64" s="8" t="s">
        <v>26</v>
      </c>
      <c r="S64" s="9"/>
      <c r="U64" s="13"/>
    </row>
    <row r="65" spans="1:21" s="10" customFormat="1" ht="157.5" x14ac:dyDescent="0.15">
      <c r="A65" s="39" t="s">
        <v>127</v>
      </c>
      <c r="B65" s="3" t="s">
        <v>128</v>
      </c>
      <c r="C65" s="12" t="s">
        <v>26</v>
      </c>
      <c r="D65" s="12" t="s">
        <v>26</v>
      </c>
      <c r="E65" s="8" t="s">
        <v>26</v>
      </c>
      <c r="F65" s="8" t="s">
        <v>26</v>
      </c>
      <c r="G65" s="8" t="s">
        <v>31</v>
      </c>
      <c r="H65" s="8" t="s">
        <v>26</v>
      </c>
      <c r="I65" s="8" t="s">
        <v>31</v>
      </c>
      <c r="J65" s="8" t="s">
        <v>26</v>
      </c>
      <c r="K65" s="8" t="s">
        <v>31</v>
      </c>
      <c r="L65" s="8" t="s">
        <v>31</v>
      </c>
      <c r="M65" s="8" t="s">
        <v>31</v>
      </c>
      <c r="N65" s="8" t="s">
        <v>26</v>
      </c>
      <c r="O65" s="8" t="s">
        <v>31</v>
      </c>
      <c r="P65" s="8" t="s">
        <v>26</v>
      </c>
      <c r="Q65" s="8" t="s">
        <v>31</v>
      </c>
      <c r="R65" s="8" t="s">
        <v>26</v>
      </c>
      <c r="S65" s="9"/>
      <c r="U65" s="13"/>
    </row>
    <row r="66" spans="1:21" s="10" customFormat="1" ht="39.75" customHeight="1" x14ac:dyDescent="0.15">
      <c r="A66" s="32" t="s">
        <v>129</v>
      </c>
      <c r="B66" s="3" t="s">
        <v>130</v>
      </c>
      <c r="C66" s="12" t="s">
        <v>26</v>
      </c>
      <c r="D66" s="12" t="s">
        <v>26</v>
      </c>
      <c r="E66" s="8" t="s">
        <v>26</v>
      </c>
      <c r="F66" s="8" t="s">
        <v>26</v>
      </c>
      <c r="G66" s="8" t="s">
        <v>25</v>
      </c>
      <c r="H66" s="8" t="s">
        <v>26</v>
      </c>
      <c r="I66" s="8" t="s">
        <v>25</v>
      </c>
      <c r="J66" s="8" t="s">
        <v>26</v>
      </c>
      <c r="K66" s="8" t="s">
        <v>25</v>
      </c>
      <c r="L66" s="8" t="s">
        <v>25</v>
      </c>
      <c r="M66" s="8" t="s">
        <v>25</v>
      </c>
      <c r="N66" s="8" t="s">
        <v>26</v>
      </c>
      <c r="O66" s="8" t="s">
        <v>25</v>
      </c>
      <c r="P66" s="8" t="s">
        <v>26</v>
      </c>
      <c r="Q66" s="8" t="s">
        <v>25</v>
      </c>
      <c r="R66" s="8" t="s">
        <v>26</v>
      </c>
      <c r="S66" s="9"/>
      <c r="U66" s="13"/>
    </row>
    <row r="67" spans="1:21" s="10" customFormat="1" x14ac:dyDescent="0.15">
      <c r="A67" s="28" t="s">
        <v>131</v>
      </c>
      <c r="B67" s="3" t="s">
        <v>132</v>
      </c>
      <c r="C67" s="8" t="s">
        <v>26</v>
      </c>
      <c r="D67" s="8" t="s">
        <v>26</v>
      </c>
      <c r="E67" s="8" t="s">
        <v>26</v>
      </c>
      <c r="F67" s="8" t="s">
        <v>26</v>
      </c>
      <c r="G67" s="8" t="s">
        <v>25</v>
      </c>
      <c r="H67" s="8" t="s">
        <v>26</v>
      </c>
      <c r="I67" s="8" t="s">
        <v>25</v>
      </c>
      <c r="J67" s="8" t="s">
        <v>26</v>
      </c>
      <c r="K67" s="8" t="s">
        <v>25</v>
      </c>
      <c r="L67" s="8" t="s">
        <v>25</v>
      </c>
      <c r="M67" s="8" t="s">
        <v>25</v>
      </c>
      <c r="N67" s="8" t="s">
        <v>26</v>
      </c>
      <c r="O67" s="8" t="s">
        <v>25</v>
      </c>
      <c r="P67" s="8" t="s">
        <v>26</v>
      </c>
      <c r="Q67" s="8" t="s">
        <v>25</v>
      </c>
      <c r="R67" s="8" t="s">
        <v>26</v>
      </c>
      <c r="S67" s="9"/>
      <c r="U67" s="13"/>
    </row>
    <row r="68" spans="1:21" s="10" customFormat="1" ht="21" x14ac:dyDescent="0.15">
      <c r="A68" s="30" t="s">
        <v>133</v>
      </c>
      <c r="B68" s="3" t="s">
        <v>134</v>
      </c>
      <c r="C68" s="8" t="s">
        <v>26</v>
      </c>
      <c r="D68" s="8" t="s">
        <v>26</v>
      </c>
      <c r="E68" s="8" t="s">
        <v>26</v>
      </c>
      <c r="F68" s="8" t="s">
        <v>26</v>
      </c>
      <c r="G68" s="8" t="s">
        <v>25</v>
      </c>
      <c r="H68" s="8" t="s">
        <v>26</v>
      </c>
      <c r="I68" s="8" t="s">
        <v>25</v>
      </c>
      <c r="J68" s="8" t="s">
        <v>26</v>
      </c>
      <c r="K68" s="8" t="s">
        <v>25</v>
      </c>
      <c r="L68" s="8" t="s">
        <v>25</v>
      </c>
      <c r="M68" s="8" t="s">
        <v>25</v>
      </c>
      <c r="N68" s="8" t="s">
        <v>26</v>
      </c>
      <c r="O68" s="8" t="s">
        <v>25</v>
      </c>
      <c r="P68" s="8" t="s">
        <v>26</v>
      </c>
      <c r="Q68" s="8" t="s">
        <v>25</v>
      </c>
      <c r="R68" s="8" t="s">
        <v>26</v>
      </c>
      <c r="S68" s="9"/>
      <c r="U68" s="13"/>
    </row>
    <row r="69" spans="1:21" s="10" customFormat="1" ht="21" x14ac:dyDescent="0.15">
      <c r="A69" s="30" t="s">
        <v>135</v>
      </c>
      <c r="B69" s="3" t="s">
        <v>136</v>
      </c>
      <c r="C69" s="8" t="s">
        <v>26</v>
      </c>
      <c r="D69" s="8" t="s">
        <v>26</v>
      </c>
      <c r="E69" s="8" t="s">
        <v>26</v>
      </c>
      <c r="F69" s="8" t="s">
        <v>26</v>
      </c>
      <c r="G69" s="8" t="s">
        <v>25</v>
      </c>
      <c r="H69" s="8" t="s">
        <v>26</v>
      </c>
      <c r="I69" s="8" t="s">
        <v>25</v>
      </c>
      <c r="J69" s="8" t="s">
        <v>26</v>
      </c>
      <c r="K69" s="8" t="s">
        <v>25</v>
      </c>
      <c r="L69" s="8" t="s">
        <v>25</v>
      </c>
      <c r="M69" s="8" t="s">
        <v>25</v>
      </c>
      <c r="N69" s="8" t="s">
        <v>26</v>
      </c>
      <c r="O69" s="8" t="s">
        <v>25</v>
      </c>
      <c r="P69" s="8" t="s">
        <v>26</v>
      </c>
      <c r="Q69" s="8" t="s">
        <v>25</v>
      </c>
      <c r="R69" s="8" t="s">
        <v>26</v>
      </c>
      <c r="S69" s="9"/>
      <c r="U69" s="13"/>
    </row>
    <row r="70" spans="1:21" s="10" customFormat="1" x14ac:dyDescent="0.15">
      <c r="A70" s="30" t="s">
        <v>137</v>
      </c>
      <c r="B70" s="3" t="s">
        <v>138</v>
      </c>
      <c r="C70" s="8" t="s">
        <v>26</v>
      </c>
      <c r="D70" s="8" t="s">
        <v>26</v>
      </c>
      <c r="E70" s="8" t="s">
        <v>26</v>
      </c>
      <c r="F70" s="8" t="s">
        <v>26</v>
      </c>
      <c r="G70" s="8" t="s">
        <v>25</v>
      </c>
      <c r="H70" s="8" t="s">
        <v>26</v>
      </c>
      <c r="I70" s="8" t="s">
        <v>26</v>
      </c>
      <c r="J70" s="8" t="s">
        <v>26</v>
      </c>
      <c r="K70" s="8" t="s">
        <v>25</v>
      </c>
      <c r="L70" s="8" t="s">
        <v>25</v>
      </c>
      <c r="M70" s="8" t="s">
        <v>25</v>
      </c>
      <c r="N70" s="8" t="s">
        <v>26</v>
      </c>
      <c r="O70" s="8" t="s">
        <v>26</v>
      </c>
      <c r="P70" s="8" t="s">
        <v>26</v>
      </c>
      <c r="Q70" s="8" t="s">
        <v>25</v>
      </c>
      <c r="R70" s="8" t="s">
        <v>26</v>
      </c>
      <c r="S70" s="9"/>
      <c r="U70" s="13"/>
    </row>
    <row r="71" spans="1:21" s="10" customFormat="1" ht="21" x14ac:dyDescent="0.15">
      <c r="A71" s="28" t="s">
        <v>139</v>
      </c>
      <c r="B71" s="3" t="s">
        <v>140</v>
      </c>
      <c r="C71" s="8" t="s">
        <v>26</v>
      </c>
      <c r="D71" s="8" t="s">
        <v>26</v>
      </c>
      <c r="E71" s="8" t="s">
        <v>26</v>
      </c>
      <c r="F71" s="8" t="s">
        <v>26</v>
      </c>
      <c r="G71" s="8" t="s">
        <v>25</v>
      </c>
      <c r="H71" s="8" t="s">
        <v>26</v>
      </c>
      <c r="I71" s="8" t="s">
        <v>26</v>
      </c>
      <c r="J71" s="8" t="s">
        <v>26</v>
      </c>
      <c r="K71" s="8" t="s">
        <v>25</v>
      </c>
      <c r="L71" s="8" t="s">
        <v>25</v>
      </c>
      <c r="M71" s="8" t="s">
        <v>25</v>
      </c>
      <c r="N71" s="8" t="s">
        <v>26</v>
      </c>
      <c r="O71" s="8" t="s">
        <v>26</v>
      </c>
      <c r="P71" s="8" t="s">
        <v>26</v>
      </c>
      <c r="Q71" s="8" t="s">
        <v>25</v>
      </c>
      <c r="R71" s="8" t="s">
        <v>26</v>
      </c>
      <c r="S71" s="9"/>
      <c r="U71" s="13"/>
    </row>
    <row r="72" spans="1:21" s="10" customFormat="1" ht="21" x14ac:dyDescent="0.15">
      <c r="A72" s="35" t="s">
        <v>141</v>
      </c>
      <c r="B72" s="3" t="s">
        <v>142</v>
      </c>
      <c r="C72" s="8">
        <v>613200</v>
      </c>
      <c r="D72" s="8">
        <v>613200</v>
      </c>
      <c r="E72" s="8">
        <v>613200</v>
      </c>
      <c r="F72" s="8">
        <v>613200</v>
      </c>
      <c r="G72" s="8" t="s">
        <v>25</v>
      </c>
      <c r="H72" s="8" t="s">
        <v>31</v>
      </c>
      <c r="I72" s="8" t="s">
        <v>25</v>
      </c>
      <c r="J72" s="8" t="s">
        <v>31</v>
      </c>
      <c r="K72" s="8" t="s">
        <v>25</v>
      </c>
      <c r="L72" s="8" t="s">
        <v>25</v>
      </c>
      <c r="M72" s="8" t="s">
        <v>25</v>
      </c>
      <c r="N72" s="8">
        <v>613200</v>
      </c>
      <c r="O72" s="8" t="s">
        <v>25</v>
      </c>
      <c r="P72" s="8" t="s">
        <v>31</v>
      </c>
      <c r="Q72" s="8">
        <v>613200</v>
      </c>
      <c r="R72" s="8" t="s">
        <v>26</v>
      </c>
      <c r="S72" s="9"/>
      <c r="U72" s="13"/>
    </row>
    <row r="73" spans="1:21" s="10" customFormat="1" ht="21" x14ac:dyDescent="0.15">
      <c r="A73" s="36" t="s">
        <v>143</v>
      </c>
      <c r="B73" s="3" t="s">
        <v>144</v>
      </c>
      <c r="C73" s="12">
        <v>7000</v>
      </c>
      <c r="D73" s="12">
        <v>7000</v>
      </c>
      <c r="E73" s="8">
        <v>7000</v>
      </c>
      <c r="F73" s="8">
        <v>7000</v>
      </c>
      <c r="G73" s="8" t="s">
        <v>25</v>
      </c>
      <c r="H73" s="8" t="s">
        <v>26</v>
      </c>
      <c r="I73" s="8" t="s">
        <v>25</v>
      </c>
      <c r="J73" s="8" t="s">
        <v>26</v>
      </c>
      <c r="K73" s="8" t="s">
        <v>25</v>
      </c>
      <c r="L73" s="8" t="s">
        <v>25</v>
      </c>
      <c r="M73" s="8" t="s">
        <v>25</v>
      </c>
      <c r="N73" s="8">
        <v>7000</v>
      </c>
      <c r="O73" s="8" t="s">
        <v>31</v>
      </c>
      <c r="P73" s="8">
        <v>7000</v>
      </c>
      <c r="Q73" s="8" t="s">
        <v>25</v>
      </c>
      <c r="R73" s="8" t="s">
        <v>26</v>
      </c>
      <c r="S73" s="9"/>
      <c r="U73" s="13"/>
    </row>
    <row r="74" spans="1:21" s="10" customFormat="1" ht="21" x14ac:dyDescent="0.15">
      <c r="A74" s="35" t="s">
        <v>145</v>
      </c>
      <c r="B74" s="3" t="s">
        <v>146</v>
      </c>
      <c r="C74" s="12" t="s">
        <v>26</v>
      </c>
      <c r="D74" s="12" t="s">
        <v>26</v>
      </c>
      <c r="E74" s="8" t="s">
        <v>26</v>
      </c>
      <c r="F74" s="8" t="s">
        <v>26</v>
      </c>
      <c r="G74" s="8" t="s">
        <v>25</v>
      </c>
      <c r="H74" s="8" t="s">
        <v>26</v>
      </c>
      <c r="I74" s="8" t="s">
        <v>26</v>
      </c>
      <c r="J74" s="8" t="s">
        <v>26</v>
      </c>
      <c r="K74" s="8" t="s">
        <v>25</v>
      </c>
      <c r="L74" s="8" t="s">
        <v>25</v>
      </c>
      <c r="M74" s="8" t="s">
        <v>25</v>
      </c>
      <c r="N74" s="8" t="s">
        <v>26</v>
      </c>
      <c r="O74" s="8" t="s">
        <v>26</v>
      </c>
      <c r="P74" s="8" t="s">
        <v>26</v>
      </c>
      <c r="Q74" s="8" t="s">
        <v>25</v>
      </c>
      <c r="R74" s="8" t="s">
        <v>26</v>
      </c>
      <c r="S74" s="9"/>
      <c r="U74" s="13"/>
    </row>
    <row r="75" spans="1:21" s="10" customFormat="1" ht="21" x14ac:dyDescent="0.15">
      <c r="A75" s="30" t="s">
        <v>147</v>
      </c>
      <c r="B75" s="3" t="s">
        <v>148</v>
      </c>
      <c r="C75" s="8">
        <v>10752</v>
      </c>
      <c r="D75" s="8">
        <v>10752</v>
      </c>
      <c r="E75" s="8">
        <v>10752</v>
      </c>
      <c r="F75" s="8">
        <v>10752</v>
      </c>
      <c r="G75" s="8" t="s">
        <v>25</v>
      </c>
      <c r="H75" s="8" t="s">
        <v>26</v>
      </c>
      <c r="I75" s="8" t="s">
        <v>26</v>
      </c>
      <c r="J75" s="8" t="s">
        <v>26</v>
      </c>
      <c r="K75" s="8" t="s">
        <v>25</v>
      </c>
      <c r="L75" s="8" t="s">
        <v>25</v>
      </c>
      <c r="M75" s="8" t="s">
        <v>25</v>
      </c>
      <c r="N75" s="8">
        <v>10752</v>
      </c>
      <c r="O75" s="8" t="s">
        <v>26</v>
      </c>
      <c r="P75" s="8">
        <v>10752</v>
      </c>
      <c r="Q75" s="8" t="s">
        <v>25</v>
      </c>
      <c r="R75" s="8" t="s">
        <v>26</v>
      </c>
      <c r="S75" s="9"/>
      <c r="U75" s="13"/>
    </row>
    <row r="76" spans="1:21" s="10" customFormat="1" ht="39" customHeight="1" x14ac:dyDescent="0.15">
      <c r="A76" s="28" t="s">
        <v>149</v>
      </c>
      <c r="B76" s="3" t="s">
        <v>150</v>
      </c>
      <c r="C76" s="12" t="s">
        <v>26</v>
      </c>
      <c r="D76" s="12" t="s">
        <v>26</v>
      </c>
      <c r="E76" s="8" t="s">
        <v>26</v>
      </c>
      <c r="F76" s="8" t="s">
        <v>26</v>
      </c>
      <c r="G76" s="8" t="s">
        <v>25</v>
      </c>
      <c r="H76" s="8" t="s">
        <v>26</v>
      </c>
      <c r="I76" s="8" t="s">
        <v>26</v>
      </c>
      <c r="J76" s="8" t="s">
        <v>26</v>
      </c>
      <c r="K76" s="8" t="s">
        <v>25</v>
      </c>
      <c r="L76" s="8" t="s">
        <v>25</v>
      </c>
      <c r="M76" s="8" t="s">
        <v>25</v>
      </c>
      <c r="N76" s="8" t="s">
        <v>26</v>
      </c>
      <c r="O76" s="8" t="s">
        <v>26</v>
      </c>
      <c r="P76" s="8" t="s">
        <v>26</v>
      </c>
      <c r="Q76" s="8" t="s">
        <v>25</v>
      </c>
      <c r="R76" s="8" t="s">
        <v>26</v>
      </c>
      <c r="S76" s="9"/>
      <c r="U76" s="13"/>
    </row>
    <row r="77" spans="1:21" s="10" customFormat="1" x14ac:dyDescent="0.15">
      <c r="A77" s="29" t="s">
        <v>151</v>
      </c>
      <c r="B77" s="23"/>
      <c r="C77" s="27">
        <v>20000</v>
      </c>
      <c r="D77" s="27">
        <v>8786.81</v>
      </c>
      <c r="E77" s="27">
        <v>9000</v>
      </c>
      <c r="F77" s="27">
        <v>9000</v>
      </c>
      <c r="G77" s="27" t="s">
        <v>25</v>
      </c>
      <c r="H77" s="27" t="s">
        <v>26</v>
      </c>
      <c r="I77" s="27" t="s">
        <v>26</v>
      </c>
      <c r="J77" s="27" t="s">
        <v>31</v>
      </c>
      <c r="K77" s="27" t="s">
        <v>25</v>
      </c>
      <c r="L77" s="26" t="s">
        <v>25</v>
      </c>
      <c r="M77" s="26" t="s">
        <v>25</v>
      </c>
      <c r="N77" s="27">
        <v>9000</v>
      </c>
      <c r="O77" s="27">
        <v>9000</v>
      </c>
      <c r="P77" s="27" t="s">
        <v>31</v>
      </c>
      <c r="Q77" s="27" t="s">
        <v>25</v>
      </c>
      <c r="R77" s="27" t="s">
        <v>26</v>
      </c>
      <c r="S77" s="13"/>
      <c r="T77" s="11"/>
      <c r="U77" s="13"/>
    </row>
    <row r="78" spans="1:21" s="10" customFormat="1" x14ac:dyDescent="0.15">
      <c r="A78" s="28" t="s">
        <v>152</v>
      </c>
      <c r="B78" s="3" t="s">
        <v>153</v>
      </c>
      <c r="C78" s="8" t="s">
        <v>26</v>
      </c>
      <c r="D78" s="8" t="s">
        <v>26</v>
      </c>
      <c r="E78" s="8" t="s">
        <v>26</v>
      </c>
      <c r="F78" s="8" t="s">
        <v>26</v>
      </c>
      <c r="G78" s="8" t="s">
        <v>25</v>
      </c>
      <c r="H78" s="8" t="s">
        <v>26</v>
      </c>
      <c r="I78" s="8" t="s">
        <v>26</v>
      </c>
      <c r="J78" s="8" t="s">
        <v>26</v>
      </c>
      <c r="K78" s="8" t="s">
        <v>25</v>
      </c>
      <c r="L78" s="8" t="s">
        <v>25</v>
      </c>
      <c r="M78" s="8" t="s">
        <v>25</v>
      </c>
      <c r="N78" s="8" t="s">
        <v>26</v>
      </c>
      <c r="O78" s="8" t="s">
        <v>26</v>
      </c>
      <c r="P78" s="8" t="s">
        <v>26</v>
      </c>
      <c r="Q78" s="8" t="s">
        <v>25</v>
      </c>
      <c r="R78" s="8" t="s">
        <v>26</v>
      </c>
      <c r="S78" s="9"/>
      <c r="U78" s="13"/>
    </row>
    <row r="79" spans="1:21" s="11" customFormat="1" ht="21" x14ac:dyDescent="0.15">
      <c r="A79" s="28" t="s">
        <v>154</v>
      </c>
      <c r="B79" s="3" t="s">
        <v>155</v>
      </c>
      <c r="C79" s="12">
        <v>20000</v>
      </c>
      <c r="D79" s="12">
        <v>8786.81</v>
      </c>
      <c r="E79" s="8">
        <v>9000</v>
      </c>
      <c r="F79" s="8">
        <v>9000</v>
      </c>
      <c r="G79" s="8" t="s">
        <v>25</v>
      </c>
      <c r="H79" s="8" t="s">
        <v>26</v>
      </c>
      <c r="I79" s="8" t="s">
        <v>26</v>
      </c>
      <c r="J79" s="8" t="s">
        <v>31</v>
      </c>
      <c r="K79" s="8" t="s">
        <v>25</v>
      </c>
      <c r="L79" s="8" t="s">
        <v>25</v>
      </c>
      <c r="M79" s="8" t="s">
        <v>25</v>
      </c>
      <c r="N79" s="8">
        <v>9000</v>
      </c>
      <c r="O79" s="8">
        <v>9000</v>
      </c>
      <c r="P79" s="8" t="s">
        <v>31</v>
      </c>
      <c r="Q79" s="8" t="s">
        <v>25</v>
      </c>
      <c r="R79" s="8" t="s">
        <v>26</v>
      </c>
      <c r="S79" s="9"/>
      <c r="T79" s="10"/>
      <c r="U79" s="13"/>
    </row>
    <row r="80" spans="1:21" s="10" customFormat="1" ht="31.5" x14ac:dyDescent="0.15">
      <c r="A80" s="29" t="s">
        <v>156</v>
      </c>
      <c r="B80" s="23"/>
      <c r="C80" s="27" t="s">
        <v>26</v>
      </c>
      <c r="D80" s="27" t="s">
        <v>26</v>
      </c>
      <c r="E80" s="27" t="s">
        <v>25</v>
      </c>
      <c r="F80" s="27" t="s">
        <v>25</v>
      </c>
      <c r="G80" s="27" t="s">
        <v>25</v>
      </c>
      <c r="H80" s="27" t="s">
        <v>25</v>
      </c>
      <c r="I80" s="27" t="s">
        <v>25</v>
      </c>
      <c r="J80" s="27" t="s">
        <v>25</v>
      </c>
      <c r="K80" s="27" t="s">
        <v>25</v>
      </c>
      <c r="L80" s="27" t="s">
        <v>25</v>
      </c>
      <c r="M80" s="27" t="s">
        <v>25</v>
      </c>
      <c r="N80" s="27" t="s">
        <v>25</v>
      </c>
      <c r="O80" s="27" t="s">
        <v>25</v>
      </c>
      <c r="P80" s="27" t="s">
        <v>25</v>
      </c>
      <c r="Q80" s="27" t="s">
        <v>25</v>
      </c>
      <c r="R80" s="27" t="s">
        <v>25</v>
      </c>
      <c r="S80" s="13"/>
      <c r="T80" s="11"/>
      <c r="U80" s="13"/>
    </row>
    <row r="81" spans="1:21" s="10" customFormat="1" ht="31.5" x14ac:dyDescent="0.15">
      <c r="A81" s="36" t="s">
        <v>157</v>
      </c>
      <c r="B81" s="3" t="s">
        <v>158</v>
      </c>
      <c r="C81" s="8" t="s">
        <v>26</v>
      </c>
      <c r="D81" s="8" t="s">
        <v>26</v>
      </c>
      <c r="E81" s="8" t="s">
        <v>25</v>
      </c>
      <c r="F81" s="8" t="s">
        <v>25</v>
      </c>
      <c r="G81" s="8" t="s">
        <v>25</v>
      </c>
      <c r="H81" s="8" t="s">
        <v>25</v>
      </c>
      <c r="I81" s="8" t="s">
        <v>25</v>
      </c>
      <c r="J81" s="8" t="s">
        <v>25</v>
      </c>
      <c r="K81" s="8" t="s">
        <v>25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25</v>
      </c>
      <c r="R81" s="8" t="s">
        <v>25</v>
      </c>
      <c r="S81" s="9"/>
      <c r="U81" s="13"/>
    </row>
    <row r="82" spans="1:21" s="11" customFormat="1" ht="21" x14ac:dyDescent="0.15">
      <c r="A82" s="34" t="s">
        <v>159</v>
      </c>
      <c r="B82" s="23"/>
      <c r="C82" s="26" t="s">
        <v>26</v>
      </c>
      <c r="D82" s="26">
        <v>105985.4</v>
      </c>
      <c r="E82" s="27" t="s">
        <v>25</v>
      </c>
      <c r="F82" s="27" t="s">
        <v>25</v>
      </c>
      <c r="G82" s="27" t="s">
        <v>25</v>
      </c>
      <c r="H82" s="27" t="s">
        <v>25</v>
      </c>
      <c r="I82" s="27" t="s">
        <v>25</v>
      </c>
      <c r="J82" s="27" t="s">
        <v>25</v>
      </c>
      <c r="K82" s="27" t="s">
        <v>25</v>
      </c>
      <c r="L82" s="27" t="s">
        <v>25</v>
      </c>
      <c r="M82" s="27" t="s">
        <v>25</v>
      </c>
      <c r="N82" s="27" t="s">
        <v>25</v>
      </c>
      <c r="O82" s="27" t="s">
        <v>25</v>
      </c>
      <c r="P82" s="27" t="s">
        <v>25</v>
      </c>
      <c r="Q82" s="27" t="s">
        <v>25</v>
      </c>
      <c r="R82" s="27" t="s">
        <v>25</v>
      </c>
      <c r="S82" s="13"/>
      <c r="U82" s="13"/>
    </row>
    <row r="83" spans="1:21" s="10" customFormat="1" ht="21" x14ac:dyDescent="0.15">
      <c r="A83" s="36" t="s">
        <v>160</v>
      </c>
      <c r="B83" s="3" t="s">
        <v>161</v>
      </c>
      <c r="C83" s="8" t="s">
        <v>26</v>
      </c>
      <c r="D83" s="8">
        <v>105985.4</v>
      </c>
      <c r="E83" s="8" t="s">
        <v>25</v>
      </c>
      <c r="F83" s="8" t="s">
        <v>25</v>
      </c>
      <c r="G83" s="8" t="s">
        <v>25</v>
      </c>
      <c r="H83" s="8" t="s">
        <v>25</v>
      </c>
      <c r="I83" s="8" t="s">
        <v>25</v>
      </c>
      <c r="J83" s="8" t="s">
        <v>25</v>
      </c>
      <c r="K83" s="8" t="s">
        <v>25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25</v>
      </c>
      <c r="R83" s="8" t="s">
        <v>25</v>
      </c>
      <c r="S83" s="9"/>
      <c r="U83" s="13"/>
    </row>
    <row r="84" spans="1:21" s="11" customFormat="1" x14ac:dyDescent="0.15">
      <c r="A84" s="29" t="s">
        <v>162</v>
      </c>
      <c r="B84" s="23"/>
      <c r="C84" s="26" t="s">
        <v>26</v>
      </c>
      <c r="D84" s="26" t="s">
        <v>26</v>
      </c>
      <c r="E84" s="26" t="s">
        <v>26</v>
      </c>
      <c r="F84" s="26" t="s">
        <v>26</v>
      </c>
      <c r="G84" s="26" t="s">
        <v>25</v>
      </c>
      <c r="H84" s="26" t="s">
        <v>26</v>
      </c>
      <c r="I84" s="26" t="s">
        <v>26</v>
      </c>
      <c r="J84" s="26" t="s">
        <v>26</v>
      </c>
      <c r="K84" s="26" t="s">
        <v>25</v>
      </c>
      <c r="L84" s="26" t="s">
        <v>25</v>
      </c>
      <c r="M84" s="26" t="s">
        <v>25</v>
      </c>
      <c r="N84" s="26" t="s">
        <v>26</v>
      </c>
      <c r="O84" s="26" t="s">
        <v>26</v>
      </c>
      <c r="P84" s="26" t="s">
        <v>26</v>
      </c>
      <c r="Q84" s="26" t="s">
        <v>25</v>
      </c>
      <c r="R84" s="26" t="s">
        <v>26</v>
      </c>
      <c r="S84" s="13"/>
      <c r="U84" s="13"/>
    </row>
    <row r="85" spans="1:21" s="10" customFormat="1" ht="21" x14ac:dyDescent="0.15">
      <c r="A85" s="28" t="s">
        <v>163</v>
      </c>
      <c r="B85" s="3" t="s">
        <v>164</v>
      </c>
      <c r="C85" s="8" t="s">
        <v>26</v>
      </c>
      <c r="D85" s="8" t="s">
        <v>26</v>
      </c>
      <c r="E85" s="8" t="s">
        <v>26</v>
      </c>
      <c r="F85" s="8" t="s">
        <v>26</v>
      </c>
      <c r="G85" s="8" t="s">
        <v>25</v>
      </c>
      <c r="H85" s="8" t="s">
        <v>26</v>
      </c>
      <c r="I85" s="8" t="s">
        <v>26</v>
      </c>
      <c r="J85" s="8" t="s">
        <v>26</v>
      </c>
      <c r="K85" s="8" t="s">
        <v>25</v>
      </c>
      <c r="L85" s="8" t="s">
        <v>25</v>
      </c>
      <c r="M85" s="8" t="s">
        <v>25</v>
      </c>
      <c r="N85" s="8" t="s">
        <v>26</v>
      </c>
      <c r="O85" s="8" t="s">
        <v>26</v>
      </c>
      <c r="P85" s="8" t="s">
        <v>26</v>
      </c>
      <c r="Q85" s="8" t="s">
        <v>25</v>
      </c>
      <c r="R85" s="8" t="s">
        <v>26</v>
      </c>
      <c r="S85" s="9"/>
      <c r="U85" s="13"/>
    </row>
    <row r="86" spans="1:21" s="11" customFormat="1" ht="22.5" x14ac:dyDescent="0.15">
      <c r="A86" s="40" t="s">
        <v>165</v>
      </c>
      <c r="B86" s="3"/>
      <c r="C86" s="26" t="s">
        <v>26</v>
      </c>
      <c r="D86" s="26" t="s">
        <v>26</v>
      </c>
      <c r="E86" s="26" t="s">
        <v>26</v>
      </c>
      <c r="F86" s="26" t="s">
        <v>26</v>
      </c>
      <c r="G86" s="26" t="s">
        <v>31</v>
      </c>
      <c r="H86" s="26" t="s">
        <v>26</v>
      </c>
      <c r="I86" s="26" t="s">
        <v>26</v>
      </c>
      <c r="J86" s="26" t="s">
        <v>26</v>
      </c>
      <c r="K86" s="8" t="s">
        <v>31</v>
      </c>
      <c r="L86" s="8" t="s">
        <v>31</v>
      </c>
      <c r="M86" s="8" t="s">
        <v>31</v>
      </c>
      <c r="N86" s="26" t="s">
        <v>26</v>
      </c>
      <c r="O86" s="26" t="s">
        <v>26</v>
      </c>
      <c r="P86" s="26" t="s">
        <v>26</v>
      </c>
      <c r="Q86" s="8" t="s">
        <v>31</v>
      </c>
      <c r="R86" s="26" t="s">
        <v>26</v>
      </c>
      <c r="S86" s="9"/>
      <c r="T86" s="10"/>
      <c r="U86" s="13"/>
    </row>
    <row r="87" spans="1:21" s="10" customFormat="1" ht="33.75" x14ac:dyDescent="0.15">
      <c r="A87" s="41" t="s">
        <v>166</v>
      </c>
      <c r="B87" s="3" t="s">
        <v>167</v>
      </c>
      <c r="C87" s="8" t="s">
        <v>26</v>
      </c>
      <c r="D87" s="8" t="s">
        <v>26</v>
      </c>
      <c r="E87" s="8" t="s">
        <v>26</v>
      </c>
      <c r="F87" s="8" t="s">
        <v>26</v>
      </c>
      <c r="G87" s="8" t="s">
        <v>31</v>
      </c>
      <c r="H87" s="8" t="s">
        <v>26</v>
      </c>
      <c r="I87" s="8" t="s">
        <v>26</v>
      </c>
      <c r="J87" s="8" t="s">
        <v>26</v>
      </c>
      <c r="K87" s="8" t="s">
        <v>31</v>
      </c>
      <c r="L87" s="8" t="s">
        <v>31</v>
      </c>
      <c r="M87" s="8" t="s">
        <v>31</v>
      </c>
      <c r="N87" s="8" t="s">
        <v>26</v>
      </c>
      <c r="O87" s="8" t="s">
        <v>26</v>
      </c>
      <c r="P87" s="8" t="s">
        <v>26</v>
      </c>
      <c r="Q87" s="8" t="s">
        <v>31</v>
      </c>
      <c r="R87" s="8" t="s">
        <v>26</v>
      </c>
      <c r="S87" s="9"/>
      <c r="U87" s="13"/>
    </row>
    <row r="88" spans="1:21" s="10" customFormat="1" x14ac:dyDescent="0.15">
      <c r="A88" s="29" t="s">
        <v>168</v>
      </c>
      <c r="B88" s="25"/>
      <c r="C88" s="26">
        <v>80000</v>
      </c>
      <c r="D88" s="26">
        <v>14000</v>
      </c>
      <c r="E88" s="26">
        <v>80000</v>
      </c>
      <c r="F88" s="26">
        <v>80000</v>
      </c>
      <c r="G88" s="26" t="s">
        <v>26</v>
      </c>
      <c r="H88" s="26" t="s">
        <v>26</v>
      </c>
      <c r="I88" s="26" t="s">
        <v>26</v>
      </c>
      <c r="J88" s="26" t="s">
        <v>26</v>
      </c>
      <c r="K88" s="26" t="s">
        <v>25</v>
      </c>
      <c r="L88" s="26" t="s">
        <v>25</v>
      </c>
      <c r="M88" s="26" t="s">
        <v>25</v>
      </c>
      <c r="N88" s="26">
        <v>80000</v>
      </c>
      <c r="O88" s="26" t="s">
        <v>26</v>
      </c>
      <c r="P88" s="26">
        <v>80000</v>
      </c>
      <c r="Q88" s="26" t="s">
        <v>25</v>
      </c>
      <c r="R88" s="26" t="s">
        <v>26</v>
      </c>
      <c r="S88" s="13"/>
      <c r="T88" s="11"/>
      <c r="U88" s="13"/>
    </row>
    <row r="89" spans="1:21" s="10" customFormat="1" x14ac:dyDescent="0.15">
      <c r="A89" s="28" t="s">
        <v>169</v>
      </c>
      <c r="B89" s="6" t="s">
        <v>170</v>
      </c>
      <c r="C89" s="8" t="s">
        <v>26</v>
      </c>
      <c r="D89" s="8" t="s">
        <v>26</v>
      </c>
      <c r="E89" s="8" t="s">
        <v>26</v>
      </c>
      <c r="F89" s="8" t="s">
        <v>26</v>
      </c>
      <c r="G89" s="8" t="s">
        <v>26</v>
      </c>
      <c r="H89" s="8" t="s">
        <v>26</v>
      </c>
      <c r="I89" s="8" t="s">
        <v>26</v>
      </c>
      <c r="J89" s="8" t="s">
        <v>26</v>
      </c>
      <c r="K89" s="8" t="s">
        <v>25</v>
      </c>
      <c r="L89" s="8" t="s">
        <v>25</v>
      </c>
      <c r="M89" s="8" t="s">
        <v>25</v>
      </c>
      <c r="N89" s="8" t="s">
        <v>26</v>
      </c>
      <c r="O89" s="8" t="s">
        <v>26</v>
      </c>
      <c r="P89" s="8" t="s">
        <v>26</v>
      </c>
      <c r="Q89" s="8" t="s">
        <v>25</v>
      </c>
      <c r="R89" s="8" t="s">
        <v>26</v>
      </c>
      <c r="S89" s="9"/>
      <c r="U89" s="13"/>
    </row>
    <row r="90" spans="1:21" s="11" customFormat="1" ht="39.75" customHeight="1" x14ac:dyDescent="0.15">
      <c r="A90" s="28" t="s">
        <v>171</v>
      </c>
      <c r="B90" s="6" t="s">
        <v>172</v>
      </c>
      <c r="C90" s="8" t="s">
        <v>26</v>
      </c>
      <c r="D90" s="8" t="s">
        <v>26</v>
      </c>
      <c r="E90" s="8" t="s">
        <v>26</v>
      </c>
      <c r="F90" s="8" t="s">
        <v>26</v>
      </c>
      <c r="G90" s="8" t="s">
        <v>26</v>
      </c>
      <c r="H90" s="8" t="s">
        <v>26</v>
      </c>
      <c r="I90" s="8" t="s">
        <v>31</v>
      </c>
      <c r="J90" s="8" t="s">
        <v>26</v>
      </c>
      <c r="K90" s="8" t="s">
        <v>25</v>
      </c>
      <c r="L90" s="8" t="s">
        <v>25</v>
      </c>
      <c r="M90" s="8" t="s">
        <v>25</v>
      </c>
      <c r="N90" s="8" t="s">
        <v>26</v>
      </c>
      <c r="O90" s="8" t="s">
        <v>31</v>
      </c>
      <c r="P90" s="8" t="s">
        <v>26</v>
      </c>
      <c r="Q90" s="8" t="s">
        <v>25</v>
      </c>
      <c r="R90" s="8" t="s">
        <v>26</v>
      </c>
      <c r="S90" s="9"/>
      <c r="T90" s="10"/>
      <c r="U90" s="13"/>
    </row>
    <row r="91" spans="1:21" s="10" customFormat="1" ht="21" x14ac:dyDescent="0.15">
      <c r="A91" s="28" t="s">
        <v>173</v>
      </c>
      <c r="B91" s="3" t="s">
        <v>174</v>
      </c>
      <c r="C91" s="8" t="s">
        <v>26</v>
      </c>
      <c r="D91" s="8" t="s">
        <v>26</v>
      </c>
      <c r="E91" s="8" t="s">
        <v>26</v>
      </c>
      <c r="F91" s="8" t="s">
        <v>26</v>
      </c>
      <c r="G91" s="8" t="s">
        <v>26</v>
      </c>
      <c r="H91" s="8" t="s">
        <v>26</v>
      </c>
      <c r="I91" s="8" t="s">
        <v>26</v>
      </c>
      <c r="J91" s="8" t="s">
        <v>26</v>
      </c>
      <c r="K91" s="8" t="s">
        <v>25</v>
      </c>
      <c r="L91" s="8" t="s">
        <v>25</v>
      </c>
      <c r="M91" s="8" t="s">
        <v>25</v>
      </c>
      <c r="N91" s="8" t="s">
        <v>26</v>
      </c>
      <c r="O91" s="8" t="s">
        <v>26</v>
      </c>
      <c r="P91" s="8" t="s">
        <v>26</v>
      </c>
      <c r="Q91" s="8" t="s">
        <v>25</v>
      </c>
      <c r="R91" s="8" t="s">
        <v>26</v>
      </c>
      <c r="S91" s="9"/>
      <c r="U91" s="13"/>
    </row>
    <row r="92" spans="1:21" s="10" customFormat="1" ht="38.25" customHeight="1" x14ac:dyDescent="0.15">
      <c r="A92" s="28" t="s">
        <v>175</v>
      </c>
      <c r="B92" s="3" t="s">
        <v>176</v>
      </c>
      <c r="C92" s="8">
        <v>80000</v>
      </c>
      <c r="D92" s="8">
        <v>14000</v>
      </c>
      <c r="E92" s="8">
        <v>80000</v>
      </c>
      <c r="F92" s="8">
        <v>80000</v>
      </c>
      <c r="G92" s="8" t="s">
        <v>26</v>
      </c>
      <c r="H92" s="8" t="s">
        <v>26</v>
      </c>
      <c r="I92" s="8" t="s">
        <v>26</v>
      </c>
      <c r="J92" s="8" t="s">
        <v>26</v>
      </c>
      <c r="K92" s="8" t="s">
        <v>25</v>
      </c>
      <c r="L92" s="8" t="s">
        <v>25</v>
      </c>
      <c r="M92" s="8" t="s">
        <v>25</v>
      </c>
      <c r="N92" s="8">
        <v>80000</v>
      </c>
      <c r="O92" s="8" t="s">
        <v>26</v>
      </c>
      <c r="P92" s="8">
        <v>80000</v>
      </c>
      <c r="Q92" s="8" t="s">
        <v>25</v>
      </c>
      <c r="R92" s="8" t="s">
        <v>26</v>
      </c>
      <c r="S92" s="9"/>
      <c r="U92" s="13"/>
    </row>
    <row r="93" spans="1:21" s="10" customFormat="1" x14ac:dyDescent="0.15">
      <c r="A93" s="29" t="s">
        <v>177</v>
      </c>
      <c r="B93" s="25"/>
      <c r="C93" s="26">
        <v>207190.07</v>
      </c>
      <c r="D93" s="26">
        <v>285190.07</v>
      </c>
      <c r="E93" s="26">
        <v>189224.38</v>
      </c>
      <c r="F93" s="26">
        <v>189224.38</v>
      </c>
      <c r="G93" s="26" t="s">
        <v>26</v>
      </c>
      <c r="H93" s="26" t="s">
        <v>26</v>
      </c>
      <c r="I93" s="26" t="s">
        <v>26</v>
      </c>
      <c r="J93" s="26" t="s">
        <v>26</v>
      </c>
      <c r="K93" s="26" t="s">
        <v>25</v>
      </c>
      <c r="L93" s="26" t="s">
        <v>25</v>
      </c>
      <c r="M93" s="26" t="s">
        <v>25</v>
      </c>
      <c r="N93" s="26">
        <v>189224.38</v>
      </c>
      <c r="O93" s="26">
        <v>135000</v>
      </c>
      <c r="P93" s="26">
        <v>54224.38</v>
      </c>
      <c r="Q93" s="26" t="s">
        <v>25</v>
      </c>
      <c r="R93" s="26" t="s">
        <v>26</v>
      </c>
      <c r="S93" s="13"/>
      <c r="T93" s="11"/>
      <c r="U93" s="13"/>
    </row>
    <row r="94" spans="1:21" s="10" customFormat="1" ht="21" x14ac:dyDescent="0.15">
      <c r="A94" s="28" t="s">
        <v>178</v>
      </c>
      <c r="B94" s="3" t="s">
        <v>179</v>
      </c>
      <c r="C94" s="12">
        <v>4160</v>
      </c>
      <c r="D94" s="12">
        <v>4160</v>
      </c>
      <c r="E94" s="8">
        <v>4300</v>
      </c>
      <c r="F94" s="8">
        <v>4300</v>
      </c>
      <c r="G94" s="8" t="s">
        <v>26</v>
      </c>
      <c r="H94" s="8" t="s">
        <v>26</v>
      </c>
      <c r="I94" s="8" t="s">
        <v>26</v>
      </c>
      <c r="J94" s="8" t="s">
        <v>26</v>
      </c>
      <c r="K94" s="8" t="s">
        <v>25</v>
      </c>
      <c r="L94" s="8" t="s">
        <v>25</v>
      </c>
      <c r="M94" s="8" t="s">
        <v>25</v>
      </c>
      <c r="N94" s="8">
        <v>4300</v>
      </c>
      <c r="O94" s="8" t="s">
        <v>26</v>
      </c>
      <c r="P94" s="8">
        <v>4300</v>
      </c>
      <c r="Q94" s="8" t="s">
        <v>25</v>
      </c>
      <c r="R94" s="8" t="s">
        <v>26</v>
      </c>
      <c r="S94" s="9"/>
      <c r="U94" s="13"/>
    </row>
    <row r="95" spans="1:21" s="10" customFormat="1" ht="21" x14ac:dyDescent="0.15">
      <c r="A95" s="28" t="s">
        <v>180</v>
      </c>
      <c r="B95" s="3" t="s">
        <v>181</v>
      </c>
      <c r="C95" s="12" t="s">
        <v>26</v>
      </c>
      <c r="D95" s="12" t="s">
        <v>26</v>
      </c>
      <c r="E95" s="8" t="s">
        <v>26</v>
      </c>
      <c r="F95" s="8" t="s">
        <v>26</v>
      </c>
      <c r="G95" s="8" t="s">
        <v>25</v>
      </c>
      <c r="H95" s="8" t="s">
        <v>26</v>
      </c>
      <c r="I95" s="8" t="s">
        <v>25</v>
      </c>
      <c r="J95" s="8" t="s">
        <v>26</v>
      </c>
      <c r="K95" s="8" t="s">
        <v>25</v>
      </c>
      <c r="L95" s="8" t="s">
        <v>25</v>
      </c>
      <c r="M95" s="8" t="s">
        <v>25</v>
      </c>
      <c r="N95" s="8" t="s">
        <v>26</v>
      </c>
      <c r="O95" s="8" t="s">
        <v>25</v>
      </c>
      <c r="P95" s="8" t="s">
        <v>26</v>
      </c>
      <c r="Q95" s="8" t="s">
        <v>25</v>
      </c>
      <c r="R95" s="8" t="s">
        <v>26</v>
      </c>
      <c r="S95" s="9"/>
      <c r="U95" s="13"/>
    </row>
    <row r="96" spans="1:21" s="10" customFormat="1" x14ac:dyDescent="0.15">
      <c r="A96" s="28" t="s">
        <v>182</v>
      </c>
      <c r="B96" s="3" t="s">
        <v>183</v>
      </c>
      <c r="C96" s="8">
        <v>90000</v>
      </c>
      <c r="D96" s="8">
        <v>90000</v>
      </c>
      <c r="E96" s="8">
        <v>100000</v>
      </c>
      <c r="F96" s="8">
        <v>100000</v>
      </c>
      <c r="G96" s="8" t="s">
        <v>25</v>
      </c>
      <c r="H96" s="8" t="s">
        <v>26</v>
      </c>
      <c r="I96" s="8" t="s">
        <v>26</v>
      </c>
      <c r="J96" s="8" t="s">
        <v>25</v>
      </c>
      <c r="K96" s="8" t="s">
        <v>25</v>
      </c>
      <c r="L96" s="8" t="s">
        <v>25</v>
      </c>
      <c r="M96" s="8" t="s">
        <v>25</v>
      </c>
      <c r="N96" s="8">
        <v>100000</v>
      </c>
      <c r="O96" s="8">
        <v>100000</v>
      </c>
      <c r="P96" s="8" t="s">
        <v>25</v>
      </c>
      <c r="Q96" s="8" t="s">
        <v>25</v>
      </c>
      <c r="R96" s="8" t="s">
        <v>26</v>
      </c>
      <c r="S96" s="9"/>
      <c r="U96" s="13"/>
    </row>
    <row r="97" spans="1:21" s="11" customFormat="1" x14ac:dyDescent="0.15">
      <c r="A97" s="28" t="s">
        <v>184</v>
      </c>
      <c r="B97" s="3" t="s">
        <v>185</v>
      </c>
      <c r="C97" s="8" t="s">
        <v>26</v>
      </c>
      <c r="D97" s="8" t="s">
        <v>26</v>
      </c>
      <c r="E97" s="8" t="s">
        <v>26</v>
      </c>
      <c r="F97" s="8" t="s">
        <v>26</v>
      </c>
      <c r="G97" s="8" t="s">
        <v>25</v>
      </c>
      <c r="H97" s="8" t="s">
        <v>26</v>
      </c>
      <c r="I97" s="8" t="s">
        <v>26</v>
      </c>
      <c r="J97" s="8" t="s">
        <v>25</v>
      </c>
      <c r="K97" s="8" t="s">
        <v>25</v>
      </c>
      <c r="L97" s="8" t="s">
        <v>25</v>
      </c>
      <c r="M97" s="8" t="s">
        <v>25</v>
      </c>
      <c r="N97" s="8" t="s">
        <v>26</v>
      </c>
      <c r="O97" s="8" t="s">
        <v>26</v>
      </c>
      <c r="P97" s="8" t="s">
        <v>25</v>
      </c>
      <c r="Q97" s="8" t="s">
        <v>25</v>
      </c>
      <c r="R97" s="8" t="s">
        <v>26</v>
      </c>
      <c r="S97" s="9"/>
      <c r="T97" s="10"/>
      <c r="U97" s="13"/>
    </row>
    <row r="98" spans="1:21" s="10" customFormat="1" x14ac:dyDescent="0.15">
      <c r="A98" s="28" t="s">
        <v>186</v>
      </c>
      <c r="B98" s="3" t="s">
        <v>187</v>
      </c>
      <c r="C98" s="8">
        <v>15000</v>
      </c>
      <c r="D98" s="8" t="s">
        <v>26</v>
      </c>
      <c r="E98" s="8">
        <v>20000</v>
      </c>
      <c r="F98" s="8">
        <v>20000</v>
      </c>
      <c r="G98" s="8" t="s">
        <v>25</v>
      </c>
      <c r="H98" s="8" t="s">
        <v>26</v>
      </c>
      <c r="I98" s="8" t="s">
        <v>26</v>
      </c>
      <c r="J98" s="8" t="s">
        <v>25</v>
      </c>
      <c r="K98" s="8" t="s">
        <v>25</v>
      </c>
      <c r="L98" s="8" t="s">
        <v>25</v>
      </c>
      <c r="M98" s="8" t="s">
        <v>25</v>
      </c>
      <c r="N98" s="8">
        <v>20000</v>
      </c>
      <c r="O98" s="8">
        <v>20000</v>
      </c>
      <c r="P98" s="8" t="s">
        <v>25</v>
      </c>
      <c r="Q98" s="8" t="s">
        <v>25</v>
      </c>
      <c r="R98" s="8" t="s">
        <v>26</v>
      </c>
      <c r="S98" s="9"/>
      <c r="U98" s="13"/>
    </row>
    <row r="99" spans="1:21" s="10" customFormat="1" ht="21" x14ac:dyDescent="0.15">
      <c r="A99" s="28" t="s">
        <v>188</v>
      </c>
      <c r="B99" s="3" t="s">
        <v>189</v>
      </c>
      <c r="C99" s="8" t="s">
        <v>26</v>
      </c>
      <c r="D99" s="8" t="s">
        <v>26</v>
      </c>
      <c r="E99" s="8" t="s">
        <v>26</v>
      </c>
      <c r="F99" s="8" t="s">
        <v>26</v>
      </c>
      <c r="G99" s="8" t="s">
        <v>25</v>
      </c>
      <c r="H99" s="8" t="s">
        <v>26</v>
      </c>
      <c r="I99" s="8" t="s">
        <v>25</v>
      </c>
      <c r="J99" s="8" t="s">
        <v>26</v>
      </c>
      <c r="K99" s="8" t="s">
        <v>25</v>
      </c>
      <c r="L99" s="8" t="s">
        <v>25</v>
      </c>
      <c r="M99" s="8" t="s">
        <v>25</v>
      </c>
      <c r="N99" s="8" t="s">
        <v>26</v>
      </c>
      <c r="O99" s="8" t="s">
        <v>25</v>
      </c>
      <c r="P99" s="8" t="s">
        <v>26</v>
      </c>
      <c r="Q99" s="8" t="s">
        <v>25</v>
      </c>
      <c r="R99" s="8" t="s">
        <v>26</v>
      </c>
      <c r="S99" s="9"/>
      <c r="U99" s="9"/>
    </row>
    <row r="100" spans="1:21" s="11" customFormat="1" ht="21" x14ac:dyDescent="0.15">
      <c r="A100" s="28" t="s">
        <v>190</v>
      </c>
      <c r="B100" s="3" t="s">
        <v>191</v>
      </c>
      <c r="C100" s="8" t="s">
        <v>26</v>
      </c>
      <c r="D100" s="8">
        <v>78533</v>
      </c>
      <c r="E100" s="8" t="s">
        <v>26</v>
      </c>
      <c r="F100" s="8" t="s">
        <v>26</v>
      </c>
      <c r="G100" s="8" t="s">
        <v>25</v>
      </c>
      <c r="H100" s="8" t="s">
        <v>26</v>
      </c>
      <c r="I100" s="8" t="s">
        <v>25</v>
      </c>
      <c r="J100" s="8" t="s">
        <v>26</v>
      </c>
      <c r="K100" s="8" t="s">
        <v>25</v>
      </c>
      <c r="L100" s="8" t="s">
        <v>25</v>
      </c>
      <c r="M100" s="8" t="s">
        <v>25</v>
      </c>
      <c r="N100" s="8" t="s">
        <v>26</v>
      </c>
      <c r="O100" s="8" t="s">
        <v>25</v>
      </c>
      <c r="P100" s="8" t="s">
        <v>26</v>
      </c>
      <c r="Q100" s="8" t="s">
        <v>25</v>
      </c>
      <c r="R100" s="8" t="s">
        <v>26</v>
      </c>
      <c r="S100" s="9"/>
      <c r="T100" s="10"/>
      <c r="U100" s="13"/>
    </row>
    <row r="101" spans="1:21" s="10" customFormat="1" x14ac:dyDescent="0.15">
      <c r="A101" s="28" t="s">
        <v>192</v>
      </c>
      <c r="B101" s="3" t="s">
        <v>193</v>
      </c>
      <c r="C101" s="8" t="s">
        <v>26</v>
      </c>
      <c r="D101" s="8" t="s">
        <v>26</v>
      </c>
      <c r="E101" s="8" t="s">
        <v>26</v>
      </c>
      <c r="F101" s="8" t="s">
        <v>26</v>
      </c>
      <c r="G101" s="8" t="s">
        <v>25</v>
      </c>
      <c r="H101" s="8" t="s">
        <v>26</v>
      </c>
      <c r="I101" s="8" t="s">
        <v>25</v>
      </c>
      <c r="J101" s="8" t="s">
        <v>26</v>
      </c>
      <c r="K101" s="8" t="s">
        <v>25</v>
      </c>
      <c r="L101" s="8" t="s">
        <v>25</v>
      </c>
      <c r="M101" s="8" t="s">
        <v>25</v>
      </c>
      <c r="N101" s="8" t="s">
        <v>26</v>
      </c>
      <c r="O101" s="8" t="s">
        <v>25</v>
      </c>
      <c r="P101" s="8" t="s">
        <v>26</v>
      </c>
      <c r="Q101" s="8" t="s">
        <v>25</v>
      </c>
      <c r="R101" s="8" t="s">
        <v>26</v>
      </c>
      <c r="S101" s="9"/>
      <c r="U101" s="13"/>
    </row>
    <row r="102" spans="1:21" s="10" customFormat="1" x14ac:dyDescent="0.15">
      <c r="A102" s="28" t="s">
        <v>194</v>
      </c>
      <c r="B102" s="3" t="s">
        <v>195</v>
      </c>
      <c r="C102" s="8" t="s">
        <v>26</v>
      </c>
      <c r="D102" s="8" t="s">
        <v>26</v>
      </c>
      <c r="E102" s="8" t="s">
        <v>26</v>
      </c>
      <c r="F102" s="8" t="s">
        <v>26</v>
      </c>
      <c r="G102" s="8" t="s">
        <v>31</v>
      </c>
      <c r="H102" s="8" t="s">
        <v>26</v>
      </c>
      <c r="I102" s="8" t="s">
        <v>26</v>
      </c>
      <c r="J102" s="8" t="s">
        <v>26</v>
      </c>
      <c r="K102" s="8" t="s">
        <v>25</v>
      </c>
      <c r="L102" s="8" t="s">
        <v>25</v>
      </c>
      <c r="M102" s="8" t="s">
        <v>25</v>
      </c>
      <c r="N102" s="8" t="s">
        <v>26</v>
      </c>
      <c r="O102" s="8" t="s">
        <v>26</v>
      </c>
      <c r="P102" s="8" t="s">
        <v>26</v>
      </c>
      <c r="Q102" s="8" t="s">
        <v>25</v>
      </c>
      <c r="R102" s="8" t="s">
        <v>26</v>
      </c>
      <c r="S102" s="9"/>
      <c r="U102" s="13"/>
    </row>
    <row r="103" spans="1:21" s="11" customFormat="1" x14ac:dyDescent="0.15">
      <c r="A103" s="28" t="s">
        <v>196</v>
      </c>
      <c r="B103" s="3" t="s">
        <v>197</v>
      </c>
      <c r="C103" s="8" t="s">
        <v>26</v>
      </c>
      <c r="D103" s="8" t="s">
        <v>26</v>
      </c>
      <c r="E103" s="8" t="s">
        <v>26</v>
      </c>
      <c r="F103" s="8" t="s">
        <v>26</v>
      </c>
      <c r="G103" s="8" t="s">
        <v>26</v>
      </c>
      <c r="H103" s="8" t="s">
        <v>26</v>
      </c>
      <c r="I103" s="8" t="s">
        <v>31</v>
      </c>
      <c r="J103" s="8" t="s">
        <v>26</v>
      </c>
      <c r="K103" s="8" t="s">
        <v>25</v>
      </c>
      <c r="L103" s="8" t="s">
        <v>25</v>
      </c>
      <c r="M103" s="8" t="s">
        <v>25</v>
      </c>
      <c r="N103" s="8" t="s">
        <v>26</v>
      </c>
      <c r="O103" s="8" t="s">
        <v>31</v>
      </c>
      <c r="P103" s="8" t="s">
        <v>26</v>
      </c>
      <c r="Q103" s="8" t="s">
        <v>25</v>
      </c>
      <c r="R103" s="8" t="s">
        <v>26</v>
      </c>
      <c r="S103" s="9"/>
      <c r="T103" s="10"/>
      <c r="U103" s="13"/>
    </row>
    <row r="104" spans="1:21" s="10" customFormat="1" x14ac:dyDescent="0.15">
      <c r="A104" s="28" t="s">
        <v>198</v>
      </c>
      <c r="B104" s="3" t="s">
        <v>199</v>
      </c>
      <c r="C104" s="8" t="s">
        <v>26</v>
      </c>
      <c r="D104" s="8">
        <v>13000</v>
      </c>
      <c r="E104" s="8">
        <v>15000</v>
      </c>
      <c r="F104" s="8">
        <v>15000</v>
      </c>
      <c r="G104" s="8" t="s">
        <v>31</v>
      </c>
      <c r="H104" s="8" t="s">
        <v>26</v>
      </c>
      <c r="I104" s="8" t="s">
        <v>26</v>
      </c>
      <c r="J104" s="8" t="s">
        <v>31</v>
      </c>
      <c r="K104" s="8" t="s">
        <v>25</v>
      </c>
      <c r="L104" s="8" t="s">
        <v>25</v>
      </c>
      <c r="M104" s="8" t="s">
        <v>25</v>
      </c>
      <c r="N104" s="8">
        <v>15000</v>
      </c>
      <c r="O104" s="8">
        <v>15000</v>
      </c>
      <c r="P104" s="8" t="s">
        <v>31</v>
      </c>
      <c r="Q104" s="8" t="s">
        <v>25</v>
      </c>
      <c r="R104" s="8" t="s">
        <v>26</v>
      </c>
      <c r="S104" s="9"/>
      <c r="U104" s="13"/>
    </row>
    <row r="105" spans="1:21" s="10" customFormat="1" x14ac:dyDescent="0.15">
      <c r="A105" s="28" t="s">
        <v>200</v>
      </c>
      <c r="B105" s="3" t="s">
        <v>201</v>
      </c>
      <c r="C105" s="8" t="s">
        <v>26</v>
      </c>
      <c r="D105" s="8" t="s">
        <v>26</v>
      </c>
      <c r="E105" s="8" t="s">
        <v>26</v>
      </c>
      <c r="F105" s="8" t="s">
        <v>26</v>
      </c>
      <c r="G105" s="8" t="s">
        <v>31</v>
      </c>
      <c r="H105" s="8" t="s">
        <v>26</v>
      </c>
      <c r="I105" s="8" t="s">
        <v>26</v>
      </c>
      <c r="J105" s="8" t="s">
        <v>31</v>
      </c>
      <c r="K105" s="8" t="s">
        <v>25</v>
      </c>
      <c r="L105" s="8" t="s">
        <v>25</v>
      </c>
      <c r="M105" s="8" t="s">
        <v>25</v>
      </c>
      <c r="N105" s="8" t="s">
        <v>26</v>
      </c>
      <c r="O105" s="8" t="s">
        <v>26</v>
      </c>
      <c r="P105" s="8" t="s">
        <v>31</v>
      </c>
      <c r="Q105" s="8" t="s">
        <v>25</v>
      </c>
      <c r="R105" s="8" t="s">
        <v>26</v>
      </c>
      <c r="S105" s="9"/>
      <c r="U105" s="13"/>
    </row>
    <row r="106" spans="1:21" s="10" customFormat="1" ht="21" x14ac:dyDescent="0.15">
      <c r="A106" s="28" t="s">
        <v>202</v>
      </c>
      <c r="B106" s="3" t="s">
        <v>203</v>
      </c>
      <c r="C106" s="12">
        <v>98030.07</v>
      </c>
      <c r="D106" s="12">
        <v>76646.070000000007</v>
      </c>
      <c r="E106" s="8">
        <v>49924.38</v>
      </c>
      <c r="F106" s="8">
        <v>49924.38</v>
      </c>
      <c r="G106" s="8" t="s">
        <v>26</v>
      </c>
      <c r="H106" s="8" t="s">
        <v>26</v>
      </c>
      <c r="I106" s="8" t="s">
        <v>26</v>
      </c>
      <c r="J106" s="8" t="s">
        <v>26</v>
      </c>
      <c r="K106" s="8" t="s">
        <v>25</v>
      </c>
      <c r="L106" s="8" t="s">
        <v>25</v>
      </c>
      <c r="M106" s="8" t="s">
        <v>25</v>
      </c>
      <c r="N106" s="8">
        <v>49924.38</v>
      </c>
      <c r="O106" s="8" t="s">
        <v>26</v>
      </c>
      <c r="P106" s="8">
        <v>49924.38</v>
      </c>
      <c r="Q106" s="8" t="s">
        <v>25</v>
      </c>
      <c r="R106" s="8" t="s">
        <v>26</v>
      </c>
      <c r="S106" s="9"/>
      <c r="U106" s="13"/>
    </row>
    <row r="107" spans="1:21" s="10" customFormat="1" x14ac:dyDescent="0.15">
      <c r="A107" s="28" t="s">
        <v>204</v>
      </c>
      <c r="B107" s="3" t="s">
        <v>205</v>
      </c>
      <c r="C107" s="12" t="s">
        <v>26</v>
      </c>
      <c r="D107" s="12" t="s">
        <v>26</v>
      </c>
      <c r="E107" s="12" t="s">
        <v>26</v>
      </c>
      <c r="F107" s="12" t="s">
        <v>26</v>
      </c>
      <c r="G107" s="12" t="s">
        <v>26</v>
      </c>
      <c r="H107" s="12" t="s">
        <v>26</v>
      </c>
      <c r="I107" s="12" t="s">
        <v>26</v>
      </c>
      <c r="J107" s="12" t="s">
        <v>26</v>
      </c>
      <c r="K107" s="8" t="s">
        <v>25</v>
      </c>
      <c r="L107" s="8" t="s">
        <v>25</v>
      </c>
      <c r="M107" s="8" t="s">
        <v>25</v>
      </c>
      <c r="N107" s="12" t="s">
        <v>26</v>
      </c>
      <c r="O107" s="12" t="s">
        <v>26</v>
      </c>
      <c r="P107" s="12" t="s">
        <v>26</v>
      </c>
      <c r="Q107" s="8" t="s">
        <v>25</v>
      </c>
      <c r="R107" s="12" t="s">
        <v>26</v>
      </c>
      <c r="S107" s="9"/>
      <c r="U107" s="13"/>
    </row>
    <row r="108" spans="1:21" s="10" customFormat="1" ht="21" x14ac:dyDescent="0.15">
      <c r="A108" s="28" t="s">
        <v>206</v>
      </c>
      <c r="B108" s="3" t="s">
        <v>207</v>
      </c>
      <c r="C108" s="12" t="s">
        <v>26</v>
      </c>
      <c r="D108" s="12" t="s">
        <v>26</v>
      </c>
      <c r="E108" s="8" t="s">
        <v>26</v>
      </c>
      <c r="F108" s="8" t="s">
        <v>26</v>
      </c>
      <c r="G108" s="8" t="s">
        <v>26</v>
      </c>
      <c r="H108" s="8" t="s">
        <v>26</v>
      </c>
      <c r="I108" s="8" t="s">
        <v>26</v>
      </c>
      <c r="J108" s="8" t="s">
        <v>26</v>
      </c>
      <c r="K108" s="8" t="s">
        <v>25</v>
      </c>
      <c r="L108" s="8" t="s">
        <v>25</v>
      </c>
      <c r="M108" s="8" t="s">
        <v>25</v>
      </c>
      <c r="N108" s="8" t="s">
        <v>26</v>
      </c>
      <c r="O108" s="8" t="s">
        <v>26</v>
      </c>
      <c r="P108" s="8" t="s">
        <v>26</v>
      </c>
      <c r="Q108" s="8" t="s">
        <v>25</v>
      </c>
      <c r="R108" s="8" t="s">
        <v>26</v>
      </c>
      <c r="S108" s="9"/>
      <c r="U108" s="13"/>
    </row>
    <row r="109" spans="1:21" s="10" customFormat="1" ht="36.75" customHeight="1" x14ac:dyDescent="0.15">
      <c r="A109" s="28" t="s">
        <v>208</v>
      </c>
      <c r="B109" s="3" t="s">
        <v>209</v>
      </c>
      <c r="C109" s="8" t="s">
        <v>26</v>
      </c>
      <c r="D109" s="8">
        <v>1467</v>
      </c>
      <c r="E109" s="8" t="s">
        <v>26</v>
      </c>
      <c r="F109" s="8" t="s">
        <v>26</v>
      </c>
      <c r="G109" s="8" t="s">
        <v>26</v>
      </c>
      <c r="H109" s="8" t="s">
        <v>26</v>
      </c>
      <c r="I109" s="8" t="s">
        <v>26</v>
      </c>
      <c r="J109" s="8" t="s">
        <v>26</v>
      </c>
      <c r="K109" s="8" t="s">
        <v>25</v>
      </c>
      <c r="L109" s="8" t="s">
        <v>25</v>
      </c>
      <c r="M109" s="8" t="s">
        <v>25</v>
      </c>
      <c r="N109" s="8" t="s">
        <v>26</v>
      </c>
      <c r="O109" s="8" t="s">
        <v>26</v>
      </c>
      <c r="P109" s="8" t="s">
        <v>26</v>
      </c>
      <c r="Q109" s="8" t="s">
        <v>25</v>
      </c>
      <c r="R109" s="8" t="s">
        <v>26</v>
      </c>
      <c r="S109" s="9"/>
      <c r="U109" s="13"/>
    </row>
    <row r="110" spans="1:21" s="10" customFormat="1" x14ac:dyDescent="0.15">
      <c r="A110" s="28" t="s">
        <v>116</v>
      </c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9"/>
      <c r="U110" s="13"/>
    </row>
    <row r="111" spans="1:21" s="10" customFormat="1" x14ac:dyDescent="0.15">
      <c r="A111" s="28" t="s">
        <v>210</v>
      </c>
      <c r="B111" s="3"/>
      <c r="C111" s="12" t="s">
        <v>26</v>
      </c>
      <c r="D111" s="12" t="s">
        <v>26</v>
      </c>
      <c r="E111" s="8" t="s">
        <v>26</v>
      </c>
      <c r="F111" s="8" t="s">
        <v>26</v>
      </c>
      <c r="G111" s="8" t="s">
        <v>26</v>
      </c>
      <c r="H111" s="8" t="s">
        <v>26</v>
      </c>
      <c r="I111" s="8" t="s">
        <v>26</v>
      </c>
      <c r="J111" s="8" t="s">
        <v>26</v>
      </c>
      <c r="K111" s="8" t="s">
        <v>25</v>
      </c>
      <c r="L111" s="8" t="s">
        <v>25</v>
      </c>
      <c r="M111" s="8" t="s">
        <v>25</v>
      </c>
      <c r="N111" s="8" t="s">
        <v>25</v>
      </c>
      <c r="O111" s="8" t="s">
        <v>31</v>
      </c>
      <c r="P111" s="8" t="s">
        <v>31</v>
      </c>
      <c r="Q111" s="8" t="s">
        <v>25</v>
      </c>
      <c r="R111" s="8" t="s">
        <v>26</v>
      </c>
      <c r="S111" s="9"/>
      <c r="U111" s="13"/>
    </row>
    <row r="112" spans="1:21" s="10" customFormat="1" ht="31.5" x14ac:dyDescent="0.15">
      <c r="A112" s="28" t="s">
        <v>211</v>
      </c>
      <c r="B112" s="3" t="s">
        <v>212</v>
      </c>
      <c r="C112" s="12" t="s">
        <v>26</v>
      </c>
      <c r="D112" s="12">
        <v>21384</v>
      </c>
      <c r="E112" s="8" t="s">
        <v>26</v>
      </c>
      <c r="F112" s="8" t="s">
        <v>26</v>
      </c>
      <c r="G112" s="8" t="s">
        <v>26</v>
      </c>
      <c r="H112" s="8" t="s">
        <v>26</v>
      </c>
      <c r="I112" s="8" t="s">
        <v>31</v>
      </c>
      <c r="J112" s="8" t="s">
        <v>26</v>
      </c>
      <c r="K112" s="8" t="s">
        <v>25</v>
      </c>
      <c r="L112" s="8" t="s">
        <v>25</v>
      </c>
      <c r="M112" s="8" t="s">
        <v>25</v>
      </c>
      <c r="N112" s="8" t="s">
        <v>26</v>
      </c>
      <c r="O112" s="8" t="s">
        <v>31</v>
      </c>
      <c r="P112" s="8" t="s">
        <v>26</v>
      </c>
      <c r="Q112" s="8" t="s">
        <v>25</v>
      </c>
      <c r="R112" s="8" t="s">
        <v>26</v>
      </c>
      <c r="S112" s="9"/>
      <c r="U112" s="13"/>
    </row>
    <row r="113" spans="1:21" s="11" customFormat="1" ht="21" x14ac:dyDescent="0.15">
      <c r="A113" s="28" t="s">
        <v>213</v>
      </c>
      <c r="B113" s="3" t="s">
        <v>214</v>
      </c>
      <c r="C113" s="12" t="s">
        <v>26</v>
      </c>
      <c r="D113" s="12" t="s">
        <v>26</v>
      </c>
      <c r="E113" s="8" t="s">
        <v>26</v>
      </c>
      <c r="F113" s="8" t="s">
        <v>26</v>
      </c>
      <c r="G113" s="8" t="s">
        <v>26</v>
      </c>
      <c r="H113" s="8" t="s">
        <v>26</v>
      </c>
      <c r="I113" s="8" t="s">
        <v>26</v>
      </c>
      <c r="J113" s="8" t="s">
        <v>26</v>
      </c>
      <c r="K113" s="8" t="s">
        <v>25</v>
      </c>
      <c r="L113" s="8" t="s">
        <v>25</v>
      </c>
      <c r="M113" s="8" t="s">
        <v>25</v>
      </c>
      <c r="N113" s="8" t="s">
        <v>26</v>
      </c>
      <c r="O113" s="8" t="s">
        <v>26</v>
      </c>
      <c r="P113" s="8" t="s">
        <v>26</v>
      </c>
      <c r="Q113" s="8" t="s">
        <v>25</v>
      </c>
      <c r="R113" s="8" t="s">
        <v>26</v>
      </c>
      <c r="S113" s="9"/>
      <c r="T113" s="10"/>
      <c r="U113" s="13"/>
    </row>
    <row r="114" spans="1:21" s="10" customFormat="1" ht="46.5" customHeight="1" x14ac:dyDescent="0.15">
      <c r="A114" s="28" t="s">
        <v>215</v>
      </c>
      <c r="B114" s="3" t="s">
        <v>216</v>
      </c>
      <c r="C114" s="12" t="s">
        <v>26</v>
      </c>
      <c r="D114" s="12" t="s">
        <v>26</v>
      </c>
      <c r="E114" s="8" t="s">
        <v>26</v>
      </c>
      <c r="F114" s="8" t="s">
        <v>26</v>
      </c>
      <c r="G114" s="8" t="s">
        <v>26</v>
      </c>
      <c r="H114" s="8" t="s">
        <v>26</v>
      </c>
      <c r="I114" s="8" t="s">
        <v>26</v>
      </c>
      <c r="J114" s="8" t="s">
        <v>26</v>
      </c>
      <c r="K114" s="8" t="s">
        <v>25</v>
      </c>
      <c r="L114" s="8" t="s">
        <v>25</v>
      </c>
      <c r="M114" s="8" t="s">
        <v>25</v>
      </c>
      <c r="N114" s="8" t="s">
        <v>26</v>
      </c>
      <c r="O114" s="8" t="s">
        <v>26</v>
      </c>
      <c r="P114" s="8" t="s">
        <v>26</v>
      </c>
      <c r="Q114" s="8" t="s">
        <v>25</v>
      </c>
      <c r="R114" s="8" t="s">
        <v>26</v>
      </c>
      <c r="S114" s="9"/>
      <c r="U114" s="13"/>
    </row>
    <row r="115" spans="1:21" s="10" customFormat="1" x14ac:dyDescent="0.15">
      <c r="A115" s="29" t="s">
        <v>217</v>
      </c>
      <c r="B115" s="25"/>
      <c r="C115" s="26">
        <v>403060.84</v>
      </c>
      <c r="D115" s="26">
        <v>401174.84</v>
      </c>
      <c r="E115" s="26">
        <v>401170.84</v>
      </c>
      <c r="F115" s="26">
        <v>401170.84</v>
      </c>
      <c r="G115" s="26" t="s">
        <v>25</v>
      </c>
      <c r="H115" s="26" t="s">
        <v>26</v>
      </c>
      <c r="I115" s="26" t="s">
        <v>26</v>
      </c>
      <c r="J115" s="26" t="s">
        <v>26</v>
      </c>
      <c r="K115" s="26" t="s">
        <v>25</v>
      </c>
      <c r="L115" s="26" t="s">
        <v>25</v>
      </c>
      <c r="M115" s="26" t="s">
        <v>25</v>
      </c>
      <c r="N115" s="26">
        <v>401170.84</v>
      </c>
      <c r="O115" s="26">
        <v>6800</v>
      </c>
      <c r="P115" s="26">
        <v>394370.84</v>
      </c>
      <c r="Q115" s="26" t="s">
        <v>25</v>
      </c>
      <c r="R115" s="26" t="s">
        <v>26</v>
      </c>
      <c r="S115" s="13"/>
      <c r="T115" s="11"/>
      <c r="U115" s="13"/>
    </row>
    <row r="116" spans="1:21" s="10" customFormat="1" x14ac:dyDescent="0.15">
      <c r="A116" s="28" t="s">
        <v>218</v>
      </c>
      <c r="B116" s="3" t="s">
        <v>219</v>
      </c>
      <c r="C116" s="12">
        <v>261804.84</v>
      </c>
      <c r="D116" s="12">
        <v>261804.84</v>
      </c>
      <c r="E116" s="8">
        <v>261798.84</v>
      </c>
      <c r="F116" s="8">
        <v>261798.84</v>
      </c>
      <c r="G116" s="8" t="s">
        <v>25</v>
      </c>
      <c r="H116" s="8" t="s">
        <v>26</v>
      </c>
      <c r="I116" s="8" t="s">
        <v>26</v>
      </c>
      <c r="J116" s="8" t="s">
        <v>26</v>
      </c>
      <c r="K116" s="8" t="s">
        <v>25</v>
      </c>
      <c r="L116" s="8" t="s">
        <v>25</v>
      </c>
      <c r="M116" s="8" t="s">
        <v>25</v>
      </c>
      <c r="N116" s="8">
        <v>261798.84</v>
      </c>
      <c r="O116" s="8" t="s">
        <v>26</v>
      </c>
      <c r="P116" s="8">
        <v>261798.84</v>
      </c>
      <c r="Q116" s="8" t="s">
        <v>25</v>
      </c>
      <c r="R116" s="8" t="s">
        <v>26</v>
      </c>
      <c r="S116" s="9"/>
      <c r="U116" s="13"/>
    </row>
    <row r="117" spans="1:21" s="11" customFormat="1" x14ac:dyDescent="0.15">
      <c r="A117" s="30" t="s">
        <v>220</v>
      </c>
      <c r="B117" s="3" t="s">
        <v>221</v>
      </c>
      <c r="C117" s="12">
        <v>134456</v>
      </c>
      <c r="D117" s="12">
        <v>132570</v>
      </c>
      <c r="E117" s="8">
        <v>132572</v>
      </c>
      <c r="F117" s="8">
        <v>132572</v>
      </c>
      <c r="G117" s="8" t="s">
        <v>25</v>
      </c>
      <c r="H117" s="8" t="s">
        <v>26</v>
      </c>
      <c r="I117" s="8" t="s">
        <v>26</v>
      </c>
      <c r="J117" s="8" t="s">
        <v>26</v>
      </c>
      <c r="K117" s="8" t="s">
        <v>25</v>
      </c>
      <c r="L117" s="8" t="s">
        <v>25</v>
      </c>
      <c r="M117" s="8" t="s">
        <v>25</v>
      </c>
      <c r="N117" s="8">
        <v>132572</v>
      </c>
      <c r="O117" s="8" t="s">
        <v>26</v>
      </c>
      <c r="P117" s="8">
        <v>132572</v>
      </c>
      <c r="Q117" s="8" t="s">
        <v>25</v>
      </c>
      <c r="R117" s="8" t="s">
        <v>26</v>
      </c>
      <c r="S117" s="9"/>
      <c r="T117" s="10"/>
      <c r="U117" s="13"/>
    </row>
    <row r="118" spans="1:21" s="10" customFormat="1" x14ac:dyDescent="0.15">
      <c r="A118" s="30" t="s">
        <v>222</v>
      </c>
      <c r="B118" s="3" t="s">
        <v>223</v>
      </c>
      <c r="C118" s="12">
        <v>6800</v>
      </c>
      <c r="D118" s="12">
        <v>6800</v>
      </c>
      <c r="E118" s="8">
        <v>6800</v>
      </c>
      <c r="F118" s="8">
        <v>6800</v>
      </c>
      <c r="G118" s="8" t="s">
        <v>25</v>
      </c>
      <c r="H118" s="8" t="s">
        <v>26</v>
      </c>
      <c r="I118" s="8" t="s">
        <v>26</v>
      </c>
      <c r="J118" s="8" t="s">
        <v>31</v>
      </c>
      <c r="K118" s="8" t="s">
        <v>25</v>
      </c>
      <c r="L118" s="8" t="s">
        <v>25</v>
      </c>
      <c r="M118" s="8" t="s">
        <v>25</v>
      </c>
      <c r="N118" s="8">
        <v>6800</v>
      </c>
      <c r="O118" s="8">
        <v>6800</v>
      </c>
      <c r="P118" s="8" t="s">
        <v>31</v>
      </c>
      <c r="Q118" s="8" t="s">
        <v>25</v>
      </c>
      <c r="R118" s="8" t="s">
        <v>26</v>
      </c>
      <c r="S118" s="9"/>
      <c r="U118" s="13"/>
    </row>
    <row r="119" spans="1:21" s="10" customFormat="1" x14ac:dyDescent="0.15">
      <c r="A119" s="37" t="s">
        <v>224</v>
      </c>
      <c r="B119" s="5"/>
      <c r="C119" s="4" t="s">
        <v>26</v>
      </c>
      <c r="D119" s="4" t="s">
        <v>26</v>
      </c>
      <c r="E119" s="8">
        <v>59407038.210000001</v>
      </c>
      <c r="F119" s="8">
        <v>59407038.210000001</v>
      </c>
      <c r="G119" s="8">
        <v>34686912</v>
      </c>
      <c r="H119" s="8">
        <v>5148671.54</v>
      </c>
      <c r="I119" s="8" t="s">
        <v>26</v>
      </c>
      <c r="J119" s="8">
        <v>5148671.54</v>
      </c>
      <c r="K119" s="8">
        <v>15773979.720000001</v>
      </c>
      <c r="L119" s="8">
        <v>391240.58</v>
      </c>
      <c r="M119" s="8">
        <v>15382739.140000001</v>
      </c>
      <c r="N119" s="8">
        <v>3797474.95</v>
      </c>
      <c r="O119" s="8">
        <v>182598</v>
      </c>
      <c r="P119" s="8">
        <v>3001676.95</v>
      </c>
      <c r="Q119" s="8">
        <v>613200</v>
      </c>
      <c r="R119" s="8" t="s">
        <v>26</v>
      </c>
      <c r="S119" s="9"/>
      <c r="T119" s="14"/>
      <c r="U119" s="13"/>
    </row>
    <row r="120" spans="1:21" s="10" customFormat="1" x14ac:dyDescent="0.15">
      <c r="A120" s="37" t="s">
        <v>225</v>
      </c>
      <c r="B120" s="5"/>
      <c r="C120" s="4" t="s">
        <v>26</v>
      </c>
      <c r="D120" s="4" t="s">
        <v>26</v>
      </c>
      <c r="E120" s="8">
        <v>59407038.210000001</v>
      </c>
      <c r="F120" s="8">
        <v>59407038.210000001</v>
      </c>
      <c r="G120" s="8">
        <v>34686912</v>
      </c>
      <c r="H120" s="8">
        <v>5148671.54</v>
      </c>
      <c r="I120" s="8" t="s">
        <v>26</v>
      </c>
      <c r="J120" s="8">
        <v>5148671.54</v>
      </c>
      <c r="K120" s="8">
        <v>15773979.720000001</v>
      </c>
      <c r="L120" s="8">
        <v>391240.58</v>
      </c>
      <c r="M120" s="8">
        <v>15382739.140000001</v>
      </c>
      <c r="N120" s="8">
        <v>3797474.95</v>
      </c>
      <c r="O120" s="8">
        <v>182598</v>
      </c>
      <c r="P120" s="8">
        <v>3001676.95</v>
      </c>
      <c r="Q120" s="8">
        <v>613200</v>
      </c>
      <c r="R120" s="8" t="s">
        <v>26</v>
      </c>
      <c r="S120" s="9"/>
      <c r="T120" s="14"/>
      <c r="U120" s="13"/>
    </row>
    <row r="121" spans="1:21" s="14" customFormat="1" x14ac:dyDescent="0.15">
      <c r="A121" s="15"/>
      <c r="B121" s="16"/>
      <c r="H121" s="17"/>
      <c r="K121" s="18"/>
      <c r="N121" s="14" t="s">
        <v>226</v>
      </c>
    </row>
    <row r="122" spans="1:21" s="14" customFormat="1" x14ac:dyDescent="0.15">
      <c r="A122" s="15"/>
      <c r="B122" s="16"/>
      <c r="H122" s="17"/>
      <c r="K122" s="18"/>
    </row>
    <row r="123" spans="1:21" s="14" customFormat="1" x14ac:dyDescent="0.15">
      <c r="A123" s="15"/>
      <c r="B123" s="16"/>
      <c r="H123" s="17"/>
      <c r="K123" s="18"/>
    </row>
    <row r="124" spans="1:21" s="14" customFormat="1" x14ac:dyDescent="0.15">
      <c r="A124" s="15"/>
      <c r="B124" s="16"/>
      <c r="H124" s="17"/>
      <c r="K124" s="18"/>
    </row>
    <row r="125" spans="1:21" s="14" customFormat="1" x14ac:dyDescent="0.15">
      <c r="A125" s="15"/>
      <c r="B125" s="16"/>
      <c r="H125" s="17"/>
      <c r="K125" s="18"/>
    </row>
    <row r="126" spans="1:21" s="14" customFormat="1" x14ac:dyDescent="0.15">
      <c r="A126" s="19"/>
      <c r="B126" s="20"/>
      <c r="C126" s="2"/>
      <c r="D126" s="2"/>
      <c r="E126" s="2"/>
      <c r="F126" s="2"/>
      <c r="G126" s="2"/>
      <c r="H126" s="21"/>
      <c r="I126" s="2"/>
      <c r="J126" s="2"/>
      <c r="K126" s="7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s="14" customFormat="1" x14ac:dyDescent="0.15">
      <c r="A127" s="19"/>
      <c r="B127" s="20"/>
      <c r="C127" s="2"/>
      <c r="D127" s="2"/>
      <c r="E127" s="2"/>
      <c r="F127" s="2"/>
      <c r="G127" s="2"/>
      <c r="H127" s="21"/>
      <c r="I127" s="2"/>
      <c r="J127" s="2"/>
      <c r="K127" s="7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s="14" customFormat="1" x14ac:dyDescent="0.15">
      <c r="A128" s="19"/>
      <c r="B128" s="20"/>
      <c r="C128" s="2"/>
      <c r="D128" s="2"/>
      <c r="E128" s="2"/>
      <c r="F128" s="2"/>
      <c r="G128" s="2"/>
      <c r="H128" s="21"/>
      <c r="I128" s="2"/>
      <c r="J128" s="2"/>
      <c r="K128" s="7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15">
      <c r="A129" s="19"/>
      <c r="B129" s="20"/>
      <c r="C129" s="2"/>
      <c r="H129" s="21"/>
      <c r="I129" s="2"/>
      <c r="K129" s="7"/>
      <c r="L129" s="2"/>
    </row>
    <row r="130" spans="1:21" x14ac:dyDescent="0.15">
      <c r="B130" s="20"/>
      <c r="C130" s="2"/>
      <c r="H130" s="21"/>
      <c r="I130" s="2"/>
      <c r="K130" s="7"/>
      <c r="L130" s="2"/>
    </row>
    <row r="131" spans="1:21" x14ac:dyDescent="0.15">
      <c r="B131" s="20"/>
      <c r="C131" s="2"/>
      <c r="H131" s="21"/>
      <c r="I131" s="2"/>
      <c r="K131" s="7"/>
      <c r="L131" s="2"/>
    </row>
    <row r="132" spans="1:21" x14ac:dyDescent="0.15">
      <c r="B132" s="20"/>
      <c r="C132" s="2"/>
      <c r="H132" s="21"/>
      <c r="I132" s="2"/>
      <c r="K132" s="7"/>
      <c r="L132" s="2"/>
    </row>
    <row r="134" spans="1:21" x14ac:dyDescent="0.15">
      <c r="A134" s="52"/>
      <c r="B134" s="52"/>
      <c r="C134" s="53"/>
      <c r="D134" s="54"/>
      <c r="E134" s="54"/>
      <c r="F134" s="54"/>
      <c r="G134" s="54"/>
      <c r="H134" s="54"/>
      <c r="I134" s="55"/>
      <c r="J134" s="54"/>
      <c r="K134" s="54"/>
      <c r="L134" s="56"/>
      <c r="M134" s="54"/>
      <c r="N134" s="54"/>
      <c r="O134" s="54"/>
      <c r="P134" s="54"/>
      <c r="Q134" s="54"/>
      <c r="R134" s="54"/>
      <c r="S134" s="54"/>
      <c r="T134" s="54"/>
      <c r="U134" s="57"/>
    </row>
  </sheetData>
  <mergeCells count="25">
    <mergeCell ref="P4:P5"/>
    <mergeCell ref="Q4:Q5"/>
    <mergeCell ref="A1:A5"/>
    <mergeCell ref="B1:B5"/>
    <mergeCell ref="C1:D1"/>
    <mergeCell ref="E1:E5"/>
    <mergeCell ref="F1:F5"/>
    <mergeCell ref="C2:C5"/>
    <mergeCell ref="D2:D5"/>
    <mergeCell ref="A134:U134"/>
    <mergeCell ref="R1:R5"/>
    <mergeCell ref="G1:Q1"/>
    <mergeCell ref="G2:Q2"/>
    <mergeCell ref="G3:G5"/>
    <mergeCell ref="H3:J3"/>
    <mergeCell ref="K3:M3"/>
    <mergeCell ref="N3:Q3"/>
    <mergeCell ref="H4:H5"/>
    <mergeCell ref="I4:I5"/>
    <mergeCell ref="J4:J5"/>
    <mergeCell ref="K4:K5"/>
    <mergeCell ref="L4:L5"/>
    <mergeCell ref="M4:M5"/>
    <mergeCell ref="N4:N5"/>
    <mergeCell ref="O4:O5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51" fitToHeight="3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9"/>
  <sheetViews>
    <sheetView workbookViewId="0">
      <selection activeCell="E17" sqref="E17"/>
    </sheetView>
  </sheetViews>
  <sheetFormatPr defaultRowHeight="15.75" x14ac:dyDescent="0.25"/>
  <cols>
    <col min="1" max="1" width="45.75" style="67" customWidth="1"/>
    <col min="2" max="2" width="13.75" style="122" customWidth="1"/>
    <col min="3" max="3" width="11.5" style="67" hidden="1" customWidth="1"/>
    <col min="4" max="4" width="11.25" style="67" customWidth="1"/>
    <col min="5" max="5" width="10.5" style="67" customWidth="1"/>
    <col min="6" max="6" width="4.375" style="67" customWidth="1"/>
    <col min="7" max="7" width="3.375" style="67" customWidth="1"/>
    <col min="8" max="8" width="10.125" style="67" customWidth="1"/>
    <col min="9" max="9" width="9.25" style="67" bestFit="1" customWidth="1"/>
    <col min="10" max="10" width="7.375" style="67" bestFit="1" customWidth="1"/>
    <col min="11" max="11" width="9" style="67"/>
    <col min="12" max="12" width="7.875" style="67" bestFit="1" customWidth="1"/>
    <col min="13" max="13" width="8" style="67" customWidth="1"/>
    <col min="14" max="14" width="7.875" style="67" bestFit="1" customWidth="1"/>
    <col min="15" max="15" width="9" style="67"/>
    <col min="16" max="16" width="9.25" style="67" customWidth="1"/>
    <col min="17" max="17" width="9" style="67"/>
    <col min="18" max="18" width="8.125" style="67" customWidth="1"/>
    <col min="19" max="19" width="8.625" style="67" hidden="1" customWidth="1"/>
    <col min="20" max="20" width="9" style="67" hidden="1" customWidth="1"/>
    <col min="21" max="21" width="7.375" style="67" hidden="1" customWidth="1"/>
    <col min="22" max="22" width="7.625" style="67" hidden="1" customWidth="1"/>
    <col min="23" max="23" width="8.125" style="67" hidden="1" customWidth="1"/>
    <col min="24" max="24" width="12.875" style="67" customWidth="1"/>
    <col min="25" max="16384" width="9" style="67"/>
  </cols>
  <sheetData>
    <row r="1" spans="1:24" ht="15" customHeight="1" x14ac:dyDescent="0.25">
      <c r="A1" s="66" t="s">
        <v>227</v>
      </c>
      <c r="B1" s="66"/>
      <c r="C1" s="66"/>
      <c r="D1" s="66"/>
      <c r="E1" s="66"/>
    </row>
    <row r="2" spans="1:24" ht="28.5" customHeight="1" x14ac:dyDescent="0.25">
      <c r="A2" s="68"/>
      <c r="B2" s="68"/>
      <c r="C2" s="68"/>
      <c r="D2" s="68"/>
      <c r="E2" s="68"/>
    </row>
    <row r="3" spans="1:24" ht="28.5" customHeight="1" x14ac:dyDescent="0.25">
      <c r="A3" s="69" t="s">
        <v>228</v>
      </c>
      <c r="B3" s="69" t="s">
        <v>229</v>
      </c>
      <c r="C3" s="69">
        <v>302</v>
      </c>
      <c r="D3" s="70" t="s">
        <v>230</v>
      </c>
      <c r="E3" s="69">
        <v>308</v>
      </c>
    </row>
    <row r="4" spans="1:24" ht="15.75" customHeight="1" x14ac:dyDescent="0.25">
      <c r="A4" s="71" t="s">
        <v>60</v>
      </c>
      <c r="B4" s="72"/>
      <c r="C4" s="72">
        <f>SUM(C5:C6)</f>
        <v>0</v>
      </c>
      <c r="D4" s="72">
        <f>SUM(D5:D6)</f>
        <v>0</v>
      </c>
      <c r="E4" s="72">
        <f>SUM(E5:E6)</f>
        <v>68200</v>
      </c>
      <c r="G4" s="73"/>
      <c r="H4" s="74"/>
      <c r="I4" s="75"/>
      <c r="J4" s="75"/>
      <c r="K4" s="76">
        <v>290015</v>
      </c>
      <c r="L4" s="77">
        <v>225011</v>
      </c>
      <c r="M4" s="77">
        <v>225013</v>
      </c>
      <c r="N4" s="76">
        <v>225015</v>
      </c>
      <c r="O4" s="77">
        <v>227002</v>
      </c>
      <c r="P4" s="77">
        <v>343001</v>
      </c>
      <c r="Q4" s="77">
        <v>343015</v>
      </c>
      <c r="R4" s="78">
        <v>346013</v>
      </c>
      <c r="S4" s="78">
        <v>341006</v>
      </c>
      <c r="T4" s="78">
        <v>346099</v>
      </c>
      <c r="U4" s="78">
        <v>227002</v>
      </c>
      <c r="V4" s="78">
        <v>226031</v>
      </c>
      <c r="W4" s="78">
        <v>227002</v>
      </c>
      <c r="X4" s="79" t="s">
        <v>231</v>
      </c>
    </row>
    <row r="5" spans="1:24" ht="63" x14ac:dyDescent="0.25">
      <c r="A5" s="80" t="s">
        <v>61</v>
      </c>
      <c r="B5" s="81" t="s">
        <v>232</v>
      </c>
      <c r="C5" s="82">
        <v>0</v>
      </c>
      <c r="D5" s="82">
        <v>0</v>
      </c>
      <c r="E5" s="82">
        <f>31000+12000</f>
        <v>43000</v>
      </c>
      <c r="G5" s="83" t="s">
        <v>233</v>
      </c>
      <c r="H5" s="84" t="s">
        <v>234</v>
      </c>
      <c r="I5" s="83" t="s">
        <v>235</v>
      </c>
      <c r="J5" s="83" t="s">
        <v>236</v>
      </c>
      <c r="K5" s="83" t="s">
        <v>237</v>
      </c>
      <c r="L5" s="83" t="s">
        <v>238</v>
      </c>
      <c r="M5" s="84" t="s">
        <v>239</v>
      </c>
      <c r="N5" s="85" t="s">
        <v>240</v>
      </c>
      <c r="O5" s="78" t="s">
        <v>241</v>
      </c>
      <c r="P5" s="78" t="s">
        <v>242</v>
      </c>
      <c r="Q5" s="86" t="s">
        <v>243</v>
      </c>
      <c r="R5" s="84" t="s">
        <v>244</v>
      </c>
      <c r="S5" s="83" t="s">
        <v>245</v>
      </c>
      <c r="T5" s="83" t="s">
        <v>246</v>
      </c>
      <c r="U5" s="83" t="s">
        <v>247</v>
      </c>
      <c r="V5" s="83" t="s">
        <v>248</v>
      </c>
      <c r="W5" s="83" t="s">
        <v>247</v>
      </c>
      <c r="X5" s="87"/>
    </row>
    <row r="6" spans="1:24" ht="30" x14ac:dyDescent="0.25">
      <c r="A6" s="80" t="s">
        <v>65</v>
      </c>
      <c r="B6" s="81" t="s">
        <v>249</v>
      </c>
      <c r="C6" s="82">
        <v>0</v>
      </c>
      <c r="D6" s="82">
        <v>0</v>
      </c>
      <c r="E6" s="82">
        <v>25200</v>
      </c>
      <c r="G6" s="84">
        <v>1</v>
      </c>
      <c r="H6" s="88" t="s">
        <v>250</v>
      </c>
      <c r="I6" s="89" t="s">
        <v>251</v>
      </c>
      <c r="J6" s="84">
        <v>90220</v>
      </c>
      <c r="K6" s="90">
        <v>6800</v>
      </c>
      <c r="L6" s="91">
        <v>20000</v>
      </c>
      <c r="M6" s="92">
        <v>3758</v>
      </c>
      <c r="N6" s="90">
        <v>8040</v>
      </c>
      <c r="O6" s="93">
        <v>9000</v>
      </c>
      <c r="P6" s="93">
        <v>100000</v>
      </c>
      <c r="Q6" s="94">
        <v>20000</v>
      </c>
      <c r="R6" s="92">
        <v>15000</v>
      </c>
      <c r="S6" s="91">
        <v>0</v>
      </c>
      <c r="T6" s="91">
        <v>0</v>
      </c>
      <c r="U6" s="91">
        <v>0</v>
      </c>
      <c r="V6" s="91">
        <v>0</v>
      </c>
      <c r="W6" s="91">
        <v>0</v>
      </c>
      <c r="X6" s="90">
        <f>SUM(L6:W6)</f>
        <v>175798</v>
      </c>
    </row>
    <row r="7" spans="1:24" ht="31.5" x14ac:dyDescent="0.25">
      <c r="A7" s="71" t="s">
        <v>81</v>
      </c>
      <c r="B7" s="72"/>
      <c r="C7" s="72">
        <f>SUM(C9:C20)</f>
        <v>0</v>
      </c>
      <c r="D7" s="72">
        <f>SUM(D9:D20)</f>
        <v>31798</v>
      </c>
      <c r="E7" s="72">
        <f>SUM(E9:E20)</f>
        <v>496792.63247999997</v>
      </c>
      <c r="G7" s="95" t="s">
        <v>252</v>
      </c>
      <c r="H7" s="95"/>
      <c r="I7" s="95"/>
      <c r="J7" s="95"/>
      <c r="K7" s="96">
        <f>K6</f>
        <v>6800</v>
      </c>
      <c r="L7" s="96">
        <f t="shared" ref="L7" si="0">L6</f>
        <v>20000</v>
      </c>
      <c r="M7" s="96">
        <f>M6</f>
        <v>3758</v>
      </c>
      <c r="N7" s="96">
        <f t="shared" ref="N7:W7" si="1">N6</f>
        <v>8040</v>
      </c>
      <c r="O7" s="96">
        <f>O6</f>
        <v>9000</v>
      </c>
      <c r="P7" s="96">
        <f t="shared" si="1"/>
        <v>100000</v>
      </c>
      <c r="Q7" s="96">
        <f>Q6</f>
        <v>20000</v>
      </c>
      <c r="R7" s="96">
        <f t="shared" si="1"/>
        <v>15000</v>
      </c>
      <c r="S7" s="96">
        <f t="shared" si="1"/>
        <v>0</v>
      </c>
      <c r="T7" s="96">
        <f t="shared" si="1"/>
        <v>0</v>
      </c>
      <c r="U7" s="96">
        <f t="shared" si="1"/>
        <v>0</v>
      </c>
      <c r="V7" s="96">
        <f t="shared" si="1"/>
        <v>0</v>
      </c>
      <c r="W7" s="96">
        <f t="shared" si="1"/>
        <v>0</v>
      </c>
      <c r="X7" s="96">
        <f>SUM(K7:W7)</f>
        <v>182598</v>
      </c>
    </row>
    <row r="8" spans="1:24" ht="31.5" x14ac:dyDescent="0.25">
      <c r="A8" s="97" t="s">
        <v>253</v>
      </c>
      <c r="B8" s="81" t="s">
        <v>254</v>
      </c>
      <c r="C8" s="82">
        <f>SUM(C9:C11)</f>
        <v>0</v>
      </c>
      <c r="D8" s="82">
        <f>SUM(D9:D11)</f>
        <v>0</v>
      </c>
      <c r="E8" s="82">
        <f>SUM(E9:E11)</f>
        <v>66500</v>
      </c>
    </row>
    <row r="9" spans="1:24" x14ac:dyDescent="0.25">
      <c r="A9" s="98" t="s">
        <v>255</v>
      </c>
      <c r="B9" s="81"/>
      <c r="C9" s="82">
        <v>0</v>
      </c>
      <c r="D9" s="82">
        <v>0</v>
      </c>
      <c r="E9" s="82">
        <v>0</v>
      </c>
    </row>
    <row r="10" spans="1:24" x14ac:dyDescent="0.25">
      <c r="A10" s="98" t="s">
        <v>256</v>
      </c>
      <c r="B10" s="81"/>
      <c r="C10" s="82">
        <v>0</v>
      </c>
      <c r="D10" s="82">
        <v>0</v>
      </c>
      <c r="E10" s="82">
        <f>50000+16500</f>
        <v>66500</v>
      </c>
    </row>
    <row r="11" spans="1:24" x14ac:dyDescent="0.25">
      <c r="A11" s="98" t="s">
        <v>257</v>
      </c>
      <c r="B11" s="81"/>
      <c r="C11" s="82">
        <v>0</v>
      </c>
      <c r="D11" s="82">
        <v>0</v>
      </c>
      <c r="E11" s="82"/>
    </row>
    <row r="12" spans="1:24" ht="94.5" x14ac:dyDescent="0.25">
      <c r="A12" s="99" t="s">
        <v>258</v>
      </c>
      <c r="B12" s="81" t="s">
        <v>259</v>
      </c>
      <c r="C12" s="82">
        <v>0</v>
      </c>
      <c r="D12" s="82">
        <v>0</v>
      </c>
      <c r="E12" s="82">
        <v>36274.68</v>
      </c>
      <c r="G12" s="100"/>
    </row>
    <row r="13" spans="1:24" x14ac:dyDescent="0.25">
      <c r="A13" s="101" t="s">
        <v>260</v>
      </c>
      <c r="B13" s="81">
        <v>225007</v>
      </c>
      <c r="C13" s="82"/>
      <c r="D13" s="82">
        <v>0</v>
      </c>
      <c r="E13" s="82">
        <v>44632.800000000003</v>
      </c>
      <c r="G13" s="100"/>
    </row>
    <row r="14" spans="1:24" ht="63" x14ac:dyDescent="0.25">
      <c r="A14" s="80" t="s">
        <v>92</v>
      </c>
      <c r="B14" s="81" t="s">
        <v>261</v>
      </c>
      <c r="C14" s="82">
        <v>0</v>
      </c>
      <c r="D14" s="102">
        <v>0</v>
      </c>
      <c r="E14" s="102">
        <v>30000</v>
      </c>
      <c r="G14" s="100"/>
    </row>
    <row r="15" spans="1:24" x14ac:dyDescent="0.25">
      <c r="A15" s="80" t="s">
        <v>94</v>
      </c>
      <c r="B15" s="81" t="s">
        <v>262</v>
      </c>
      <c r="C15" s="82">
        <v>0</v>
      </c>
      <c r="D15" s="102">
        <v>20000</v>
      </c>
      <c r="E15" s="102">
        <v>0</v>
      </c>
    </row>
    <row r="16" spans="1:24" x14ac:dyDescent="0.25">
      <c r="A16" s="80" t="s">
        <v>98</v>
      </c>
      <c r="B16" s="81" t="s">
        <v>263</v>
      </c>
      <c r="C16" s="82">
        <v>0</v>
      </c>
      <c r="D16" s="102">
        <v>3758</v>
      </c>
      <c r="E16" s="102">
        <v>0</v>
      </c>
      <c r="G16" s="100"/>
    </row>
    <row r="17" spans="1:5" ht="47.25" x14ac:dyDescent="0.25">
      <c r="A17" s="80" t="s">
        <v>264</v>
      </c>
      <c r="B17" s="81" t="s">
        <v>265</v>
      </c>
      <c r="C17" s="82">
        <v>0</v>
      </c>
      <c r="D17" s="102">
        <v>0</v>
      </c>
      <c r="E17" s="102">
        <v>155446.82</v>
      </c>
    </row>
    <row r="18" spans="1:5" x14ac:dyDescent="0.25">
      <c r="A18" s="98" t="s">
        <v>266</v>
      </c>
      <c r="B18" s="81"/>
      <c r="C18" s="82"/>
      <c r="D18" s="102">
        <v>8040</v>
      </c>
      <c r="E18" s="102">
        <v>0</v>
      </c>
    </row>
    <row r="19" spans="1:5" x14ac:dyDescent="0.25">
      <c r="A19" s="80" t="s">
        <v>106</v>
      </c>
      <c r="B19" s="81" t="s">
        <v>267</v>
      </c>
      <c r="C19" s="82">
        <v>0</v>
      </c>
      <c r="D19" s="82">
        <v>0</v>
      </c>
      <c r="E19" s="82">
        <v>38938.332480000005</v>
      </c>
    </row>
    <row r="20" spans="1:5" x14ac:dyDescent="0.25">
      <c r="A20" s="103" t="s">
        <v>268</v>
      </c>
      <c r="B20" s="81" t="s">
        <v>269</v>
      </c>
      <c r="C20" s="82">
        <v>0</v>
      </c>
      <c r="D20" s="82">
        <v>0</v>
      </c>
      <c r="E20" s="82">
        <f>E21</f>
        <v>125000</v>
      </c>
    </row>
    <row r="21" spans="1:5" x14ac:dyDescent="0.25">
      <c r="A21" s="104" t="s">
        <v>117</v>
      </c>
      <c r="B21" s="81"/>
      <c r="C21" s="82">
        <v>0</v>
      </c>
      <c r="D21" s="82">
        <v>0</v>
      </c>
      <c r="E21" s="82">
        <v>125000</v>
      </c>
    </row>
    <row r="22" spans="1:5" x14ac:dyDescent="0.25">
      <c r="A22" s="105" t="s">
        <v>120</v>
      </c>
      <c r="B22" s="72"/>
      <c r="C22" s="72">
        <f>C23+C24+C26+C27</f>
        <v>0</v>
      </c>
      <c r="D22" s="72">
        <f>D23+D24+D26+D27</f>
        <v>0</v>
      </c>
      <c r="E22" s="72">
        <f>E23+E24+E26+E27</f>
        <v>24752</v>
      </c>
    </row>
    <row r="23" spans="1:5" x14ac:dyDescent="0.25">
      <c r="A23" s="103" t="s">
        <v>121</v>
      </c>
      <c r="B23" s="81" t="s">
        <v>270</v>
      </c>
      <c r="C23" s="82">
        <v>0</v>
      </c>
      <c r="D23" s="82">
        <v>0</v>
      </c>
      <c r="E23" s="82">
        <v>7000</v>
      </c>
    </row>
    <row r="24" spans="1:5" ht="47.25" x14ac:dyDescent="0.25">
      <c r="A24" s="106" t="s">
        <v>143</v>
      </c>
      <c r="B24" s="81" t="s">
        <v>271</v>
      </c>
      <c r="C24" s="82">
        <f>C25</f>
        <v>0</v>
      </c>
      <c r="D24" s="82">
        <f>D25</f>
        <v>0</v>
      </c>
      <c r="E24" s="102">
        <f>E25</f>
        <v>7000</v>
      </c>
    </row>
    <row r="25" spans="1:5" ht="31.5" x14ac:dyDescent="0.25">
      <c r="A25" s="107" t="s">
        <v>272</v>
      </c>
      <c r="B25" s="81"/>
      <c r="C25" s="82">
        <v>0</v>
      </c>
      <c r="D25" s="82">
        <v>0</v>
      </c>
      <c r="E25" s="82">
        <f>3500+3500</f>
        <v>7000</v>
      </c>
    </row>
    <row r="26" spans="1:5" x14ac:dyDescent="0.25">
      <c r="A26" s="108" t="s">
        <v>137</v>
      </c>
      <c r="B26" s="81" t="s">
        <v>273</v>
      </c>
      <c r="C26" s="82">
        <v>0</v>
      </c>
      <c r="D26" s="102">
        <v>0</v>
      </c>
      <c r="E26" s="102">
        <v>0</v>
      </c>
    </row>
    <row r="27" spans="1:5" x14ac:dyDescent="0.25">
      <c r="A27" s="80" t="s">
        <v>274</v>
      </c>
      <c r="B27" s="81" t="s">
        <v>275</v>
      </c>
      <c r="C27" s="82">
        <f>SUM(C28:C30)</f>
        <v>0</v>
      </c>
      <c r="D27" s="102">
        <f>SUM(D28:D30)</f>
        <v>0</v>
      </c>
      <c r="E27" s="102">
        <f>SUM(E28:E30)</f>
        <v>10752</v>
      </c>
    </row>
    <row r="28" spans="1:5" x14ac:dyDescent="0.25">
      <c r="A28" s="107" t="s">
        <v>276</v>
      </c>
      <c r="B28" s="81"/>
      <c r="C28" s="82">
        <v>0</v>
      </c>
      <c r="D28" s="102">
        <v>0</v>
      </c>
      <c r="E28" s="102">
        <v>10752</v>
      </c>
    </row>
    <row r="29" spans="1:5" x14ac:dyDescent="0.25">
      <c r="A29" s="107" t="s">
        <v>277</v>
      </c>
      <c r="B29" s="81"/>
      <c r="C29" s="82">
        <v>0</v>
      </c>
      <c r="D29" s="102">
        <v>0</v>
      </c>
      <c r="E29" s="102">
        <v>0</v>
      </c>
    </row>
    <row r="30" spans="1:5" x14ac:dyDescent="0.25">
      <c r="A30" s="107" t="s">
        <v>278</v>
      </c>
      <c r="B30" s="81"/>
      <c r="C30" s="82">
        <v>0</v>
      </c>
      <c r="D30" s="82">
        <v>0</v>
      </c>
      <c r="E30" s="82">
        <v>0</v>
      </c>
    </row>
    <row r="31" spans="1:5" x14ac:dyDescent="0.25">
      <c r="A31" s="71" t="s">
        <v>151</v>
      </c>
      <c r="B31" s="109"/>
      <c r="C31" s="72">
        <f>SUM(C32)</f>
        <v>0</v>
      </c>
      <c r="D31" s="72">
        <f>SUM(D32)</f>
        <v>9000</v>
      </c>
      <c r="E31" s="72">
        <f>SUM(E32)</f>
        <v>0</v>
      </c>
    </row>
    <row r="32" spans="1:5" ht="31.5" x14ac:dyDescent="0.25">
      <c r="A32" s="80" t="s">
        <v>154</v>
      </c>
      <c r="B32" s="81" t="s">
        <v>279</v>
      </c>
      <c r="C32" s="82">
        <v>0</v>
      </c>
      <c r="D32" s="102">
        <v>9000</v>
      </c>
      <c r="E32" s="82">
        <v>0</v>
      </c>
    </row>
    <row r="33" spans="1:5" x14ac:dyDescent="0.25">
      <c r="A33" s="71" t="s">
        <v>168</v>
      </c>
      <c r="B33" s="72"/>
      <c r="C33" s="72">
        <f>SUM(C34:C35)</f>
        <v>0</v>
      </c>
      <c r="D33" s="72">
        <f>SUM(D34:D35)</f>
        <v>0</v>
      </c>
      <c r="E33" s="72">
        <f>SUM(E34:E35)</f>
        <v>80000</v>
      </c>
    </row>
    <row r="34" spans="1:5" ht="47.25" x14ac:dyDescent="0.25">
      <c r="A34" s="80" t="s">
        <v>171</v>
      </c>
      <c r="B34" s="110">
        <v>310004</v>
      </c>
      <c r="C34" s="82">
        <v>0</v>
      </c>
      <c r="D34" s="82">
        <v>0</v>
      </c>
      <c r="E34" s="82">
        <v>0</v>
      </c>
    </row>
    <row r="35" spans="1:5" ht="31.5" x14ac:dyDescent="0.25">
      <c r="A35" s="80" t="s">
        <v>280</v>
      </c>
      <c r="B35" s="81" t="s">
        <v>281</v>
      </c>
      <c r="C35" s="82">
        <v>0</v>
      </c>
      <c r="D35" s="82">
        <v>0</v>
      </c>
      <c r="E35" s="102">
        <v>80000</v>
      </c>
    </row>
    <row r="36" spans="1:5" ht="47.25" x14ac:dyDescent="0.25">
      <c r="A36" s="71" t="s">
        <v>282</v>
      </c>
      <c r="B36" s="72"/>
      <c r="C36" s="72">
        <f>SUM(C37)</f>
        <v>0</v>
      </c>
      <c r="D36" s="72">
        <f>SUM(D37)</f>
        <v>0</v>
      </c>
      <c r="E36" s="72">
        <f>SUM(E37)</f>
        <v>4300</v>
      </c>
    </row>
    <row r="37" spans="1:5" x14ac:dyDescent="0.25">
      <c r="A37" s="80" t="s">
        <v>283</v>
      </c>
      <c r="B37" s="81" t="s">
        <v>284</v>
      </c>
      <c r="C37" s="82">
        <v>0</v>
      </c>
      <c r="D37" s="102">
        <v>0</v>
      </c>
      <c r="E37" s="82">
        <v>4300</v>
      </c>
    </row>
    <row r="38" spans="1:5" ht="31.5" x14ac:dyDescent="0.25">
      <c r="A38" s="71" t="s">
        <v>285</v>
      </c>
      <c r="B38" s="111"/>
      <c r="C38" s="72">
        <f>SUM(C39:C40)</f>
        <v>0</v>
      </c>
      <c r="D38" s="72">
        <f>SUM(D39:D40)</f>
        <v>120000</v>
      </c>
      <c r="E38" s="72">
        <f>SUM(E39:E40)</f>
        <v>0</v>
      </c>
    </row>
    <row r="39" spans="1:5" x14ac:dyDescent="0.25">
      <c r="A39" s="80" t="s">
        <v>182</v>
      </c>
      <c r="B39" s="81" t="s">
        <v>286</v>
      </c>
      <c r="C39" s="82">
        <v>0</v>
      </c>
      <c r="D39" s="102">
        <v>100000</v>
      </c>
      <c r="E39" s="82">
        <v>0</v>
      </c>
    </row>
    <row r="40" spans="1:5" x14ac:dyDescent="0.25">
      <c r="A40" s="80" t="s">
        <v>186</v>
      </c>
      <c r="B40" s="81" t="s">
        <v>287</v>
      </c>
      <c r="C40" s="82">
        <v>0</v>
      </c>
      <c r="D40" s="102">
        <v>20000</v>
      </c>
      <c r="E40" s="82">
        <v>0</v>
      </c>
    </row>
    <row r="41" spans="1:5" ht="31.5" x14ac:dyDescent="0.25">
      <c r="A41" s="71" t="s">
        <v>288</v>
      </c>
      <c r="B41" s="111"/>
      <c r="C41" s="72">
        <f>SUM(C42:C44)</f>
        <v>0</v>
      </c>
      <c r="D41" s="72">
        <f>SUM(D42:D44)</f>
        <v>15000</v>
      </c>
      <c r="E41" s="72">
        <f>SUM(E42:E44)</f>
        <v>49924.38</v>
      </c>
    </row>
    <row r="42" spans="1:5" x14ac:dyDescent="0.25">
      <c r="A42" s="80" t="s">
        <v>198</v>
      </c>
      <c r="B42" s="81" t="s">
        <v>289</v>
      </c>
      <c r="C42" s="82">
        <v>0</v>
      </c>
      <c r="D42" s="82">
        <v>15000</v>
      </c>
      <c r="E42" s="82">
        <v>0</v>
      </c>
    </row>
    <row r="43" spans="1:5" ht="31.5" x14ac:dyDescent="0.25">
      <c r="A43" s="80" t="s">
        <v>202</v>
      </c>
      <c r="B43" s="81" t="s">
        <v>290</v>
      </c>
      <c r="C43" s="82">
        <v>0</v>
      </c>
      <c r="D43" s="82">
        <v>0</v>
      </c>
      <c r="E43" s="102">
        <v>49924.38</v>
      </c>
    </row>
    <row r="44" spans="1:5" ht="31.5" x14ac:dyDescent="0.25">
      <c r="A44" s="80" t="s">
        <v>291</v>
      </c>
      <c r="B44" s="81" t="s">
        <v>292</v>
      </c>
      <c r="C44" s="82">
        <v>0</v>
      </c>
      <c r="D44" s="82">
        <f>D45</f>
        <v>0</v>
      </c>
      <c r="E44" s="82">
        <f>E45</f>
        <v>0</v>
      </c>
    </row>
    <row r="45" spans="1:5" x14ac:dyDescent="0.25">
      <c r="A45" s="98" t="s">
        <v>293</v>
      </c>
      <c r="B45" s="81"/>
      <c r="C45" s="82"/>
      <c r="D45" s="102">
        <v>0</v>
      </c>
      <c r="E45" s="82">
        <v>0</v>
      </c>
    </row>
    <row r="46" spans="1:5" x14ac:dyDescent="0.25">
      <c r="A46" s="112" t="s">
        <v>217</v>
      </c>
      <c r="B46" s="113"/>
      <c r="C46" s="72">
        <f>SUM(C49)</f>
        <v>0</v>
      </c>
      <c r="D46" s="72">
        <f>SUM(D47:D49)</f>
        <v>0</v>
      </c>
      <c r="E46" s="72">
        <f>SUM(E47:E49)</f>
        <v>0</v>
      </c>
    </row>
    <row r="47" spans="1:5" hidden="1" x14ac:dyDescent="0.25">
      <c r="A47" s="107" t="s">
        <v>218</v>
      </c>
      <c r="B47" s="114">
        <v>290001</v>
      </c>
      <c r="C47" s="115"/>
      <c r="D47" s="115"/>
      <c r="E47" s="116"/>
    </row>
    <row r="48" spans="1:5" hidden="1" x14ac:dyDescent="0.25">
      <c r="A48" s="107" t="s">
        <v>220</v>
      </c>
      <c r="B48" s="114"/>
      <c r="C48" s="115"/>
      <c r="D48" s="115"/>
      <c r="E48" s="116"/>
    </row>
    <row r="49" spans="1:5" hidden="1" x14ac:dyDescent="0.25">
      <c r="A49" s="107" t="s">
        <v>222</v>
      </c>
      <c r="B49" s="114">
        <v>290015</v>
      </c>
      <c r="C49" s="117">
        <v>0</v>
      </c>
      <c r="D49" s="117"/>
      <c r="E49" s="117"/>
    </row>
    <row r="50" spans="1:5" x14ac:dyDescent="0.25">
      <c r="A50" s="118" t="s">
        <v>294</v>
      </c>
      <c r="B50" s="119">
        <f>SUM(C50:E50)</f>
        <v>899767.01248000003</v>
      </c>
      <c r="C50" s="120">
        <f>C46+C41+C38+C36+C33+C31+C22+C7+C4</f>
        <v>0</v>
      </c>
      <c r="D50" s="120">
        <f>D46+D41+D38+D36+D33+D31+D22+D7+D4</f>
        <v>175798</v>
      </c>
      <c r="E50" s="120">
        <f>E46+E41+E38+E36+E33+E31+E22+E7+E4</f>
        <v>723969.01248000003</v>
      </c>
    </row>
    <row r="51" spans="1:5" x14ac:dyDescent="0.25">
      <c r="B51" s="121"/>
      <c r="D51" s="100"/>
    </row>
    <row r="52" spans="1:5" hidden="1" x14ac:dyDescent="0.25"/>
    <row r="53" spans="1:5" hidden="1" x14ac:dyDescent="0.25">
      <c r="A53" s="123" t="s">
        <v>295</v>
      </c>
      <c r="B53" s="123"/>
      <c r="C53" s="123"/>
      <c r="D53" s="123"/>
      <c r="E53" s="123"/>
    </row>
    <row r="54" spans="1:5" hidden="1" x14ac:dyDescent="0.25">
      <c r="A54" s="124"/>
      <c r="B54" s="124"/>
      <c r="C54" s="124"/>
      <c r="D54" s="124"/>
      <c r="E54" s="124"/>
    </row>
    <row r="55" spans="1:5" hidden="1" x14ac:dyDescent="0.25">
      <c r="A55" s="124"/>
      <c r="B55" s="125" t="s">
        <v>296</v>
      </c>
      <c r="C55" s="126" t="s">
        <v>297</v>
      </c>
      <c r="D55" s="126"/>
      <c r="E55" s="126"/>
    </row>
    <row r="56" spans="1:5" hidden="1" x14ac:dyDescent="0.25">
      <c r="A56" s="124"/>
      <c r="B56" s="125" t="s">
        <v>298</v>
      </c>
      <c r="C56" s="127" t="s">
        <v>299</v>
      </c>
      <c r="D56" s="127"/>
      <c r="E56" s="127"/>
    </row>
    <row r="57" spans="1:5" hidden="1" x14ac:dyDescent="0.25">
      <c r="A57" s="124"/>
      <c r="B57" s="124"/>
      <c r="C57" s="124"/>
      <c r="D57" s="124"/>
      <c r="E57" s="124"/>
    </row>
    <row r="58" spans="1:5" hidden="1" x14ac:dyDescent="0.25">
      <c r="A58" s="124"/>
      <c r="B58" s="124"/>
      <c r="C58" s="124"/>
      <c r="D58" s="124"/>
      <c r="E58" s="124"/>
    </row>
    <row r="59" spans="1:5" hidden="1" x14ac:dyDescent="0.25">
      <c r="A59" s="128" t="s">
        <v>300</v>
      </c>
      <c r="B59" s="128"/>
      <c r="C59" s="128"/>
      <c r="D59" s="129">
        <v>88.48</v>
      </c>
      <c r="E59" s="130"/>
    </row>
    <row r="60" spans="1:5" hidden="1" x14ac:dyDescent="0.25">
      <c r="A60" s="128" t="s">
        <v>301</v>
      </c>
      <c r="B60" s="128"/>
      <c r="C60" s="128"/>
      <c r="D60" s="129">
        <v>26.78</v>
      </c>
      <c r="E60" s="130"/>
    </row>
    <row r="61" spans="1:5" hidden="1" x14ac:dyDescent="0.25">
      <c r="A61" s="128" t="s">
        <v>302</v>
      </c>
      <c r="B61" s="128"/>
      <c r="C61" s="128"/>
      <c r="D61" s="129">
        <v>34.119999999999997</v>
      </c>
      <c r="E61" s="130"/>
    </row>
    <row r="62" spans="1:5" hidden="1" x14ac:dyDescent="0.25">
      <c r="A62" s="128" t="s">
        <v>303</v>
      </c>
      <c r="B62" s="128"/>
      <c r="C62" s="128"/>
      <c r="D62" s="129">
        <v>115.26</v>
      </c>
      <c r="E62" s="130"/>
    </row>
    <row r="63" spans="1:5" hidden="1" x14ac:dyDescent="0.25">
      <c r="A63" s="128" t="s">
        <v>304</v>
      </c>
      <c r="B63" s="128"/>
      <c r="C63" s="128"/>
      <c r="D63" s="129">
        <v>3.38</v>
      </c>
      <c r="E63" s="130"/>
    </row>
    <row r="64" spans="1:5" hidden="1" x14ac:dyDescent="0.25">
      <c r="A64" s="128" t="s">
        <v>305</v>
      </c>
      <c r="B64" s="128"/>
      <c r="C64" s="128"/>
      <c r="D64" s="129">
        <v>4016289.51</v>
      </c>
      <c r="E64" s="130"/>
    </row>
    <row r="65" spans="1:5" hidden="1" x14ac:dyDescent="0.25">
      <c r="A65" s="128" t="s">
        <v>306</v>
      </c>
      <c r="B65" s="128"/>
      <c r="C65" s="128"/>
      <c r="D65" s="129">
        <v>14922635</v>
      </c>
      <c r="E65" s="130"/>
    </row>
    <row r="66" spans="1:5" hidden="1" x14ac:dyDescent="0.25">
      <c r="A66" s="128" t="s">
        <v>307</v>
      </c>
      <c r="B66" s="128"/>
      <c r="C66" s="128"/>
      <c r="D66" s="129">
        <v>18938924.510000002</v>
      </c>
      <c r="E66" s="130"/>
    </row>
    <row r="67" spans="1:5" hidden="1" x14ac:dyDescent="0.25">
      <c r="A67" s="128" t="s">
        <v>308</v>
      </c>
      <c r="B67" s="128"/>
      <c r="C67" s="128"/>
      <c r="D67" s="131">
        <v>0</v>
      </c>
      <c r="E67" s="132"/>
    </row>
    <row r="68" spans="1:5" hidden="1" x14ac:dyDescent="0.25">
      <c r="A68" s="128" t="s">
        <v>309</v>
      </c>
      <c r="B68" s="128"/>
      <c r="C68" s="128"/>
      <c r="D68" s="129">
        <v>0</v>
      </c>
      <c r="E68" s="130"/>
    </row>
    <row r="69" spans="1:5" hidden="1" x14ac:dyDescent="0.25"/>
  </sheetData>
  <mergeCells count="16">
    <mergeCell ref="A65:C65"/>
    <mergeCell ref="A66:C66"/>
    <mergeCell ref="A67:C67"/>
    <mergeCell ref="A68:C68"/>
    <mergeCell ref="A59:C59"/>
    <mergeCell ref="A60:C60"/>
    <mergeCell ref="A61:C61"/>
    <mergeCell ref="A62:C62"/>
    <mergeCell ref="A63:C63"/>
    <mergeCell ref="A64:C64"/>
    <mergeCell ref="A1:E2"/>
    <mergeCell ref="X4:X5"/>
    <mergeCell ref="G7:J7"/>
    <mergeCell ref="A53:E53"/>
    <mergeCell ref="C55:E55"/>
    <mergeCell ref="C56:E5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</vt:lpstr>
      <vt:lpstr>расш-ка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2026-01-26T14:24:03Z</dcterms:modified>
</cp:coreProperties>
</file>